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23256" windowHeight="12036"/>
  </bookViews>
  <sheets>
    <sheet name="καταταξη ΠΕ" sheetId="1" r:id="rId1"/>
    <sheet name="καταταξη ΤΕ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AC37" i="1"/>
  <c r="AB37"/>
  <c r="Y37"/>
  <c r="X30"/>
  <c r="AH30" s="1"/>
  <c r="AA30"/>
  <c r="AB30"/>
  <c r="Y31"/>
  <c r="AB31"/>
  <c r="AC31"/>
  <c r="Y32"/>
  <c r="AB32"/>
  <c r="AC32"/>
  <c r="AB33"/>
  <c r="AC33"/>
  <c r="AB34"/>
  <c r="AC34"/>
  <c r="AB35"/>
  <c r="AC35"/>
  <c r="Y36"/>
  <c r="AB36"/>
  <c r="AC36"/>
  <c r="AC17"/>
  <c r="AB17"/>
  <c r="Y23"/>
  <c r="Y13"/>
  <c r="Y14"/>
  <c r="Y10"/>
  <c r="Y24"/>
  <c r="Y20"/>
  <c r="Y19"/>
  <c r="Y12"/>
  <c r="Y18"/>
  <c r="Y29"/>
  <c r="Y21"/>
  <c r="Y16"/>
  <c r="Y22"/>
  <c r="Y11"/>
  <c r="Y25"/>
  <c r="Y27"/>
  <c r="Y26"/>
  <c r="Y28"/>
  <c r="AB28"/>
  <c r="AB23"/>
  <c r="AB13"/>
  <c r="AB14"/>
  <c r="AB10"/>
  <c r="AB24"/>
  <c r="AB20"/>
  <c r="AB19"/>
  <c r="AB12"/>
  <c r="AB9"/>
  <c r="AB18"/>
  <c r="AB29"/>
  <c r="AB21"/>
  <c r="AB16"/>
  <c r="AB22"/>
  <c r="AB11"/>
  <c r="AB25"/>
  <c r="AB27"/>
  <c r="AB26"/>
  <c r="AB15"/>
  <c r="AC28"/>
  <c r="AC23"/>
  <c r="AC13"/>
  <c r="AC14"/>
  <c r="AC10"/>
  <c r="AC24"/>
  <c r="AC20"/>
  <c r="AC19"/>
  <c r="AC12"/>
  <c r="AC9"/>
  <c r="AC18"/>
  <c r="AC29"/>
  <c r="AC21"/>
  <c r="AC16"/>
  <c r="AC22"/>
  <c r="AC11"/>
  <c r="AC25"/>
  <c r="AC27"/>
  <c r="AC26"/>
  <c r="AC15"/>
  <c r="AH32" l="1"/>
  <c r="AH35"/>
  <c r="AH36"/>
  <c r="AH34"/>
  <c r="AH31"/>
  <c r="AH33"/>
  <c r="AH37"/>
  <c r="AH17"/>
  <c r="AH15"/>
  <c r="AH9"/>
  <c r="AH18"/>
  <c r="AH11"/>
  <c r="AH29"/>
  <c r="AH19"/>
  <c r="AH10"/>
  <c r="AH26"/>
  <c r="AH21"/>
  <c r="AH24"/>
  <c r="AH23"/>
  <c r="AH25"/>
  <c r="AH28"/>
  <c r="AH16"/>
  <c r="AH12"/>
  <c r="AH20"/>
  <c r="AH13"/>
  <c r="AH27"/>
  <c r="AH22"/>
  <c r="AH14"/>
</calcChain>
</file>

<file path=xl/sharedStrings.xml><?xml version="1.0" encoding="utf-8"?>
<sst xmlns="http://schemas.openxmlformats.org/spreadsheetml/2006/main" count="305" uniqueCount="166">
  <si>
    <t>ΠΡΟΣΛΗΨΗ ΠΡΟΣΩΠΙΚΟΥ ΜΕ ΣΥΜΒΑΣΗ ΟΡΙΣΜΕΝΟΥ ΧΡΟΝΟΥ</t>
  </si>
  <si>
    <t>Ανακοίνωση :</t>
  </si>
  <si>
    <t>ΠΙΝΑΚΑΣ ΚΑΤΑΤΑΞΗΣ &amp; ΒΑΘΜΟΛΟΓΙΑΣ</t>
  </si>
  <si>
    <t>Υπ' αριθμ. Σ.Ο.Χ. :</t>
  </si>
  <si>
    <t>ΥΠΟΨΗΦΙΩΝ ΚΑΤΗΓΟΡΙΑΣ ΠΕ</t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</si>
  <si>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</si>
  <si>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</si>
  <si>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</si>
  <si>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</si>
  <si>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</si>
  <si>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</si>
  <si>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 xml:space="preserve"> ΕΝΤΟΠΙΟΤΗΤΑ</t>
  </si>
  <si>
    <t>ΚΥΡΙΑ ΠΡΟΣΟΝΤΑ(1) / ΣΕΙΡΑ ΕΠΙΚΟΥΡΙΑΣ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</si>
  <si>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</si>
  <si>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</si>
  <si>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</si>
  <si>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>sort</t>
    </r>
    <r>
      <rPr>
        <sz val="7"/>
        <color indexed="8"/>
        <rFont val="Arial Greek"/>
        <charset val="161"/>
      </rPr>
      <t xml:space="preserve"> ΚΥΡΙΟΣ η ΕΠΙΚΟΥΡΙΚΟΣ ΠΙΝΑΚΑΣ</t>
    </r>
  </si>
  <si>
    <r>
      <t>sort</t>
    </r>
    <r>
      <rPr>
        <sz val="7"/>
        <rFont val="Arial Greek"/>
        <charset val="161"/>
      </rPr>
      <t xml:space="preserve">  ΕΝΤΟΠΙΟΤΗΤΑ</t>
    </r>
  </si>
  <si>
    <r>
      <t>sort</t>
    </r>
    <r>
      <rPr>
        <b/>
        <sz val="9"/>
        <color indexed="8"/>
        <rFont val="Arial Greek"/>
        <charset val="161"/>
      </rPr>
      <t xml:space="preserve"> ΣΥΝΟΛΟ ΜΟΝΑΔΩΝ</t>
    </r>
  </si>
  <si>
    <t>Σειρά Κατάταξης</t>
  </si>
  <si>
    <t>ΧΡΟΝΟΣ ΑΝΕΡΓΙΑΣ
(σε μήνες)</t>
  </si>
  <si>
    <t>ΠΟΛΥΤΕΚΝΟΣ
(αριθμ. τέκνων)</t>
  </si>
  <si>
    <t xml:space="preserve">ΤΕΚΝΟ ΠΟΛΥΤΕΚΝΗΣ ΟΙΚΟΓΕΝΕΙΑΣ  (αρ. τέκνων) </t>
  </si>
  <si>
    <t>ΤΡΙΤΕΚΝΟΣ ή ΤΕΚΝΟ ΤΡΙΤΕΚΝΗΣ ΟΙΚΟΓΕΝΕΙΑΣ
(αριθμ. τέκνων)</t>
  </si>
  <si>
    <t xml:space="preserve">ΑΝΗΛΙΚΑ ΤΕΚΝΑ
(αριθμ. ανήλικων τέκνων) </t>
  </si>
  <si>
    <t>ΓΟΝΕΑΣ ΜΟΝΟΓΟΝΕΙΚΗΣ ΟΙΚΟΓΕΝΕΙΑΣ
(αριθμ. τέκνων)</t>
  </si>
  <si>
    <t xml:space="preserve">ΤΕΚΝΟ ΜΟΝΟΓΟΝΕΙΚΗΣ ΟΙΚΟΓΕΝΕΙΑΣ  (αρ. τέκνων) </t>
  </si>
  <si>
    <t>ΒΑΘΜΟΣ ΒΑΣΙΚΟΥ ΤΙΤΛΟΥ</t>
  </si>
  <si>
    <t>ΕΜΠΕΙΡΙΑ (σε μήνες)</t>
  </si>
  <si>
    <r>
      <t xml:space="preserve">ΜΟΝΑΔΕΣ
</t>
    </r>
    <r>
      <rPr>
        <b/>
        <sz val="10"/>
        <color indexed="12"/>
        <rFont val="Arial Greek"/>
        <charset val="161"/>
      </rPr>
      <t>(1)</t>
    </r>
  </si>
  <si>
    <r>
      <t xml:space="preserve">ΜΟΝΑΔΕΣ
</t>
    </r>
    <r>
      <rPr>
        <b/>
        <sz val="10"/>
        <color indexed="12"/>
        <rFont val="Arial Greek"/>
        <charset val="161"/>
      </rPr>
      <t>(2)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</si>
  <si>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</si>
  <si>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(4 ή 5)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</si>
  <si>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(6)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</si>
  <si>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(7)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</si>
  <si>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(8)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</si>
  <si>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(9)</t>
    </r>
  </si>
  <si>
    <r>
      <t xml:space="preserve">ΜΟΝΑΔΕΣ
</t>
    </r>
    <r>
      <rPr>
        <b/>
        <sz val="10"/>
        <color indexed="12"/>
        <rFont val="Arial Greek"/>
        <charset val="161"/>
      </rPr>
      <t>(10)</t>
    </r>
  </si>
  <si>
    <t>(1)</t>
  </si>
  <si>
    <t xml:space="preserve"> (2)</t>
  </si>
  <si>
    <t>(3)</t>
  </si>
  <si>
    <t xml:space="preserve"> (4 ή 5)</t>
  </si>
  <si>
    <t>(6)</t>
  </si>
  <si>
    <t>(7)</t>
  </si>
  <si>
    <t>(8)</t>
  </si>
  <si>
    <t>(9)</t>
  </si>
  <si>
    <t>(10)</t>
  </si>
  <si>
    <t>Οχι</t>
  </si>
  <si>
    <t xml:space="preserve">Φορέας : </t>
  </si>
  <si>
    <t xml:space="preserve">Υπηρεσία :                                        </t>
  </si>
  <si>
    <t xml:space="preserve">Έδρα Υπηρεσίας : </t>
  </si>
  <si>
    <t>ΥΠΟΨΗΦΙΩΝ ΚΑΤΗΓΟΡΙΑΣ TΕ</t>
  </si>
  <si>
    <t xml:space="preserve">Διάρκεια Σύμβασης :  </t>
  </si>
  <si>
    <t xml:space="preserve">ΚΩΔΙΚΟΣ ΘΕΣΗΣ : </t>
  </si>
  <si>
    <t xml:space="preserve">Ειδικότητα :  </t>
  </si>
  <si>
    <t>ΒΑΛΙΑΚΟΣ</t>
  </si>
  <si>
    <t xml:space="preserve"> ΓΕΩΡΓΙΟΣ </t>
  </si>
  <si>
    <t xml:space="preserve">ΚΩΣΤΟΥ </t>
  </si>
  <si>
    <t xml:space="preserve">ΒΑΣΙΛΙΚΗ </t>
  </si>
  <si>
    <t xml:space="preserve">ΜΑΥΡΙΔΗΣ </t>
  </si>
  <si>
    <t>ΑΘΑΝΑΣΙΟΣ</t>
  </si>
  <si>
    <t>ΔΙΑΜΑΝΤΗ</t>
  </si>
  <si>
    <t>ΜΑΡΙΑ-ΟΛ</t>
  </si>
  <si>
    <t>ΣΥΜΕΩΝΙΔΗΣ</t>
  </si>
  <si>
    <t>ΦΩΤΙΟΣ</t>
  </si>
  <si>
    <t>HARALAMPIEVA</t>
  </si>
  <si>
    <t>STEFANIYA</t>
  </si>
  <si>
    <t xml:space="preserve">ΑΡΣΕΝΟΠΟΥΛΟΥ </t>
  </si>
  <si>
    <t>ΖΩΗ</t>
  </si>
  <si>
    <t xml:space="preserve">ΚΑΤΣΟΓΙΑΝΝΟΥ </t>
  </si>
  <si>
    <t>ΕΛΕΝΗ</t>
  </si>
  <si>
    <t>ΚΑΡΑΝΑΣΙΟΣ</t>
  </si>
  <si>
    <t>ΧΡΗΣΤΟΣ</t>
  </si>
  <si>
    <t>ΧΡΙΣΤΟΦΟΡΙΔΟΥ</t>
  </si>
  <si>
    <t>ΣΟΦΙΑ</t>
  </si>
  <si>
    <t xml:space="preserve">ΜΑΡΚΟΠΟΥΛΟΥ </t>
  </si>
  <si>
    <t>ΑΓΓΕΛΙΚΗ</t>
  </si>
  <si>
    <t xml:space="preserve">ΑΠΟΛΣΤΟΛΙΔΗΣ </t>
  </si>
  <si>
    <t>ΚΟΣΜΑΣ</t>
  </si>
  <si>
    <t xml:space="preserve">ΑΝΤΩΝΙΟΥ </t>
  </si>
  <si>
    <t>ΑΝΑΣΤΑΣΙΟΣ</t>
  </si>
  <si>
    <t>ΑΛΕΞΑΝΔΡΟΠΟΥΛΟΥ</t>
  </si>
  <si>
    <t>ΑΝΤΡΙΑΝΑ</t>
  </si>
  <si>
    <t>ΜΑΡΤΣΟΠΟΥΛΟΥ</t>
  </si>
  <si>
    <t>ΕΥΓΕΝΙΑ</t>
  </si>
  <si>
    <t>ΦΛΩΡΟΥ</t>
  </si>
  <si>
    <t>ΑΙΚΑΤΕΡΙΝΗ</t>
  </si>
  <si>
    <t>ΙΑΤΡΙΔΗΣ</t>
  </si>
  <si>
    <t>ΠΕΤΡΟΣ</t>
  </si>
  <si>
    <t>ΦΛΩΡΟς</t>
  </si>
  <si>
    <t>ΓΕΩΡΓΙΟΣ</t>
  </si>
  <si>
    <t xml:space="preserve">ΑΠΟΣΤΟΛΑΚΟΥΔΗ </t>
  </si>
  <si>
    <t xml:space="preserve">ΔΗΜΗΤΡΑ </t>
  </si>
  <si>
    <t>ΣΑΧΠΑΖΙΔΟΥ</t>
  </si>
  <si>
    <t>ΜΑΡΙΑ</t>
  </si>
  <si>
    <t>ΚΡΟΥΣΤΑΛΗΣ</t>
  </si>
  <si>
    <t>ΝΙΡΑΚΗΣ</t>
  </si>
  <si>
    <t>ΗΡΑΚΛΗΣ</t>
  </si>
  <si>
    <t>ΤΣΟΚΑΝΑ</t>
  </si>
  <si>
    <t>ΚΩΝΣΤΑΝΤΙΝΑ</t>
  </si>
  <si>
    <t>ΠΑΠΑΘΑΝΑΣΙΟΥ</t>
  </si>
  <si>
    <t xml:space="preserve">ΓΕΩΡΓΙΑ </t>
  </si>
  <si>
    <t>ΑΝΔΡΕΑΣ</t>
  </si>
  <si>
    <t>-</t>
  </si>
  <si>
    <t>ΣΑΚΟΡΑΦΑ</t>
  </si>
  <si>
    <t xml:space="preserve">ΧΡΗΣΤΙΝΑ </t>
  </si>
  <si>
    <t>ΝΑΙ</t>
  </si>
  <si>
    <t>ΒΛΑΧΟΥ</t>
  </si>
  <si>
    <t>ΜΙΚΕΛΑ</t>
  </si>
  <si>
    <t>ΚΑΡΑΓΕΩΡΓΟΥ</t>
  </si>
  <si>
    <t>ΒΑΝΕΣΑ</t>
  </si>
  <si>
    <t>ΤΣΑΚΑΛΙΔΟΥ</t>
  </si>
  <si>
    <t xml:space="preserve"> ΜΑΡΙΑ</t>
  </si>
  <si>
    <t>ΑΜ755922</t>
  </si>
  <si>
    <t>Μ284162</t>
  </si>
  <si>
    <t>ΑΗ767025</t>
  </si>
  <si>
    <t>ΝΙΚΟΛΑΟΣ</t>
  </si>
  <si>
    <t>ΑΡΕ318329</t>
  </si>
  <si>
    <t>ΘΕΟΦΥΛΑΚΤΟΣ</t>
  </si>
  <si>
    <t>ΑΒ697164</t>
  </si>
  <si>
    <t>ΗΛΙΑΣ</t>
  </si>
  <si>
    <t>ΑΜ364782</t>
  </si>
  <si>
    <t>ΑΝΤΩΝΙΟΣ</t>
  </si>
  <si>
    <t>Χ777421</t>
  </si>
  <si>
    <t>ΒΑΣΙΛΕΙΟΣ</t>
  </si>
  <si>
    <t>ΑΕ793130</t>
  </si>
  <si>
    <t>ΚΩΝΣΤΑΝΤΙΝΟΣ</t>
  </si>
  <si>
    <t>ΑΖ264202</t>
  </si>
  <si>
    <t>ΑΕ995118</t>
  </si>
  <si>
    <t>ΠΑΥΛΟΣ</t>
  </si>
  <si>
    <t>ΑΒ738412</t>
  </si>
  <si>
    <t>ΒΑΙΟΣ</t>
  </si>
  <si>
    <t>ΑΑ433223</t>
  </si>
  <si>
    <t>ΤΟΝΕΩΑ</t>
  </si>
  <si>
    <t>Φ093571</t>
  </si>
  <si>
    <t>Χ376386</t>
  </si>
  <si>
    <t>ΙΩΑΝΝΗΣ</t>
  </si>
  <si>
    <t>ΑΒ432566</t>
  </si>
  <si>
    <t>ΔΗΜΗΤΡΙΟΣ</t>
  </si>
  <si>
    <t>Τ398729</t>
  </si>
  <si>
    <t>ΑΒ424840</t>
  </si>
  <si>
    <t>Τ233425</t>
  </si>
  <si>
    <t xml:space="preserve">ΛΕΩΝΙΔΗΣ </t>
  </si>
  <si>
    <t>ΑΗ651461</t>
  </si>
  <si>
    <t>ΚΥΡΙΑΚΟΣ</t>
  </si>
  <si>
    <t>ΑΚ875035</t>
  </si>
  <si>
    <t>ΔΙΟΝΥΣΙΟΣ</t>
  </si>
  <si>
    <t>ΑΜ523134</t>
  </si>
  <si>
    <t>Τ222650</t>
  </si>
  <si>
    <t>ΑΑ151129</t>
  </si>
  <si>
    <t xml:space="preserve">ΖΗΣΗΣ </t>
  </si>
  <si>
    <t>ΑΑ925344</t>
  </si>
  <si>
    <t>ΣΤΕΡΙΟΣ</t>
  </si>
  <si>
    <t>ΑΚ325288</t>
  </si>
  <si>
    <t>Π793062</t>
  </si>
  <si>
    <t>ΘΕΟΔΩΡΟΣ</t>
  </si>
  <si>
    <t>ΑΝ267190</t>
  </si>
  <si>
    <t>ΑΑ430632</t>
  </si>
  <si>
    <t>Φορέας : ΥΠΑΑΤ</t>
  </si>
  <si>
    <t xml:space="preserve">Υπηρεσία :  Δ/νση  ΚΤΗΝΙΑΤΡΙΚΟ ΚΕΝΤΡΟ ΘΕΣΣΑΛΟΝΙΚΗΣ                                               </t>
  </si>
  <si>
    <t xml:space="preserve">Έδρα Υπηρεσίας : ΘΕΣΣΑΛΟΝΙΚΗ </t>
  </si>
  <si>
    <t>Διάρκεια Σύμβασης :  8 μήνες</t>
  </si>
  <si>
    <t xml:space="preserve">Ειδικότητα :  ΠΕ ΚΤΗΝΙΑΤΡΩΝ </t>
  </si>
  <si>
    <t xml:space="preserve">ΚΩΔΙΚΟΣ ΘΕΣΗΣ :  105 ΛΑΡΙΣΣΑ </t>
  </si>
  <si>
    <t>Υπ' αριθμ. Σ.Ο.Χ. : 1/2017</t>
  </si>
  <si>
    <t>ΕΠΑΝΑΛΗΨΗ ΣΤΟ ΟΡΘΟ</t>
  </si>
</sst>
</file>

<file path=xl/styles.xml><?xml version="1.0" encoding="utf-8"?>
<styleSheet xmlns="http://schemas.openxmlformats.org/spreadsheetml/2006/main">
  <numFmts count="2">
    <numFmt numFmtId="164" formatCode="0_ ;[Red]\-0\ "/>
    <numFmt numFmtId="165" formatCode="0.0"/>
  </numFmts>
  <fonts count="20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sz val="9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9"/>
      <color indexed="10"/>
      <name val="Arial Greek"/>
      <charset val="161"/>
    </font>
    <font>
      <b/>
      <sz val="9"/>
      <color indexed="8"/>
      <name val="Arial Greek"/>
      <charset val="161"/>
    </font>
    <font>
      <b/>
      <sz val="6"/>
      <color indexed="10"/>
      <name val="Arial Greek"/>
      <charset val="161"/>
    </font>
    <font>
      <b/>
      <sz val="7"/>
      <color indexed="8"/>
      <name val="Arial Greek"/>
      <charset val="161"/>
    </font>
    <font>
      <b/>
      <sz val="8"/>
      <color indexed="12"/>
      <name val="Arial Greek"/>
      <charset val="161"/>
    </font>
    <font>
      <sz val="11"/>
      <name val="Calibri"/>
      <family val="2"/>
      <charset val="161"/>
      <scheme val="minor"/>
    </font>
    <font>
      <sz val="9"/>
      <color indexed="12"/>
      <name val="Arial Greek"/>
      <charset val="161"/>
    </font>
    <font>
      <sz val="7"/>
      <color indexed="12"/>
      <name val="Arial Greek"/>
      <charset val="161"/>
    </font>
    <font>
      <i/>
      <sz val="9"/>
      <color indexed="12"/>
      <name val="Arial Greek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Fill="1" applyProtection="1">
      <protection locked="0"/>
    </xf>
    <xf numFmtId="0" fontId="2" fillId="0" borderId="3" xfId="0" applyFont="1" applyFill="1" applyBorder="1" applyAlignment="1" applyProtection="1">
      <alignment vertical="top"/>
      <protection locked="0"/>
    </xf>
    <xf numFmtId="0" fontId="4" fillId="0" borderId="0" xfId="0" applyFont="1" applyFill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alignment vertical="top" wrapText="1"/>
      <protection locked="0"/>
    </xf>
    <xf numFmtId="0" fontId="1" fillId="0" borderId="10" xfId="0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2" fontId="1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164" fontId="7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2" borderId="18" xfId="0" applyFont="1" applyFill="1" applyBorder="1" applyAlignment="1" applyProtection="1">
      <alignment horizontal="center" vertical="center" textRotation="90" wrapText="1"/>
      <protection locked="0"/>
    </xf>
    <xf numFmtId="0" fontId="7" fillId="0" borderId="18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Font="1" applyFill="1" applyBorder="1" applyAlignment="1" applyProtection="1">
      <alignment horizontal="center" vertical="center" textRotation="90" wrapText="1"/>
      <protection locked="0"/>
    </xf>
    <xf numFmtId="2" fontId="7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164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165" fontId="0" fillId="0" borderId="18" xfId="0" applyNumberFormat="1" applyBorder="1"/>
    <xf numFmtId="0" fontId="0" fillId="0" borderId="0" xfId="0"/>
    <xf numFmtId="49" fontId="5" fillId="2" borderId="18" xfId="0" applyNumberFormat="1" applyFont="1" applyFill="1" applyBorder="1" applyAlignment="1" applyProtection="1">
      <protection locked="0"/>
    </xf>
    <xf numFmtId="0" fontId="17" fillId="0" borderId="18" xfId="0" applyFont="1" applyFill="1" applyBorder="1" applyAlignment="1" applyProtection="1">
      <alignment horizontal="center"/>
      <protection locked="0"/>
    </xf>
    <xf numFmtId="0" fontId="18" fillId="2" borderId="18" xfId="0" applyFont="1" applyFill="1" applyBorder="1" applyAlignment="1" applyProtection="1">
      <alignment horizontal="center"/>
      <protection locked="0"/>
    </xf>
    <xf numFmtId="1" fontId="17" fillId="2" borderId="18" xfId="0" applyNumberFormat="1" applyFont="1" applyFill="1" applyBorder="1" applyAlignment="1" applyProtection="1">
      <alignment horizontal="center"/>
      <protection locked="0"/>
    </xf>
    <xf numFmtId="164" fontId="17" fillId="2" borderId="18" xfId="0" applyNumberFormat="1" applyFont="1" applyFill="1" applyBorder="1" applyAlignment="1" applyProtection="1">
      <alignment horizontal="center"/>
      <protection locked="0"/>
    </xf>
    <xf numFmtId="1" fontId="19" fillId="2" borderId="18" xfId="0" applyNumberFormat="1" applyFont="1" applyFill="1" applyBorder="1" applyAlignment="1" applyProtection="1">
      <alignment horizontal="center"/>
      <protection locked="0"/>
    </xf>
    <xf numFmtId="2" fontId="17" fillId="2" borderId="18" xfId="0" applyNumberFormat="1" applyFont="1" applyFill="1" applyBorder="1" applyAlignment="1" applyProtection="1">
      <alignment horizontal="center"/>
      <protection locked="0"/>
    </xf>
    <xf numFmtId="1" fontId="5" fillId="3" borderId="18" xfId="0" applyNumberFormat="1" applyFont="1" applyFill="1" applyBorder="1" applyAlignment="1" applyProtection="1">
      <alignment horizontal="center"/>
    </xf>
    <xf numFmtId="1" fontId="5" fillId="0" borderId="18" xfId="0" applyNumberFormat="1" applyFont="1" applyFill="1" applyBorder="1" applyAlignment="1" applyProtection="1">
      <alignment horizontal="center"/>
    </xf>
    <xf numFmtId="2" fontId="5" fillId="3" borderId="18" xfId="0" applyNumberFormat="1" applyFont="1" applyFill="1" applyBorder="1" applyAlignment="1" applyProtection="1">
      <alignment horizontal="center"/>
    </xf>
    <xf numFmtId="1" fontId="5" fillId="4" borderId="18" xfId="0" applyNumberFormat="1" applyFont="1" applyFill="1" applyBorder="1" applyAlignment="1" applyProtection="1">
      <alignment horizontal="center"/>
    </xf>
    <xf numFmtId="0" fontId="5" fillId="5" borderId="18" xfId="0" applyFont="1" applyFill="1" applyBorder="1" applyAlignment="1" applyProtection="1">
      <alignment horizontal="center"/>
    </xf>
    <xf numFmtId="49" fontId="18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Font="1" applyBorder="1"/>
    <xf numFmtId="49" fontId="16" fillId="2" borderId="18" xfId="0" applyNumberFormat="1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164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18" xfId="0" applyFont="1" applyFill="1" applyBorder="1"/>
    <xf numFmtId="0" fontId="0" fillId="7" borderId="18" xfId="0" applyFill="1" applyBorder="1"/>
    <xf numFmtId="0" fontId="0" fillId="7" borderId="18" xfId="0" applyFill="1" applyBorder="1" applyAlignment="1">
      <alignment horizontal="center"/>
    </xf>
    <xf numFmtId="165" fontId="0" fillId="7" borderId="18" xfId="0" applyNumberFormat="1" applyFill="1" applyBorder="1"/>
    <xf numFmtId="49" fontId="5" fillId="0" borderId="18" xfId="0" applyNumberFormat="1" applyFont="1" applyFill="1" applyBorder="1" applyAlignment="1" applyProtection="1">
      <protection locked="0"/>
    </xf>
    <xf numFmtId="4" fontId="5" fillId="0" borderId="18" xfId="0" applyNumberFormat="1" applyFont="1" applyFill="1" applyBorder="1" applyAlignment="1" applyProtection="1"/>
    <xf numFmtId="165" fontId="0" fillId="0" borderId="18" xfId="0" applyNumberFormat="1" applyFill="1" applyBorder="1"/>
    <xf numFmtId="0" fontId="0" fillId="0" borderId="18" xfId="0" applyFill="1" applyBorder="1" applyAlignment="1">
      <alignment horizontal="center"/>
    </xf>
    <xf numFmtId="1" fontId="17" fillId="7" borderId="18" xfId="0" applyNumberFormat="1" applyFont="1" applyFill="1" applyBorder="1" applyAlignment="1" applyProtection="1">
      <alignment horizontal="center"/>
      <protection locked="0"/>
    </xf>
    <xf numFmtId="0" fontId="0" fillId="7" borderId="18" xfId="0" applyFill="1" applyBorder="1" applyAlignment="1">
      <alignment horizontal="left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" fontId="8" fillId="5" borderId="15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5" borderId="18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5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18" xfId="0" applyFont="1" applyFill="1" applyBorder="1" applyAlignment="1" applyProtection="1">
      <alignment horizontal="center" vertical="center" textRotation="90" wrapText="1"/>
      <protection locked="0"/>
    </xf>
    <xf numFmtId="0" fontId="14" fillId="0" borderId="22" xfId="0" applyFont="1" applyFill="1" applyBorder="1" applyAlignment="1" applyProtection="1">
      <alignment horizontal="center" vertical="center" textRotation="90" wrapText="1"/>
      <protection locked="0"/>
    </xf>
    <xf numFmtId="0" fontId="14" fillId="3" borderId="18" xfId="0" applyFont="1" applyFill="1" applyBorder="1" applyAlignment="1" applyProtection="1">
      <alignment horizontal="center" vertical="center" textRotation="90" wrapText="1"/>
      <protection locked="0"/>
    </xf>
    <xf numFmtId="0" fontId="14" fillId="3" borderId="22" xfId="0" applyFont="1" applyFill="1" applyBorder="1" applyAlignment="1" applyProtection="1">
      <alignment horizontal="center" vertical="center" textRotation="90" wrapText="1"/>
      <protection locked="0"/>
    </xf>
    <xf numFmtId="2" fontId="14" fillId="3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14" fillId="3" borderId="22" xfId="0" applyNumberFormat="1" applyFont="1" applyFill="1" applyBorder="1" applyAlignment="1" applyProtection="1">
      <alignment horizontal="center" vertical="center" textRotation="90" wrapText="1"/>
      <protection locked="0"/>
    </xf>
    <xf numFmtId="4" fontId="11" fillId="5" borderId="16" xfId="0" applyNumberFormat="1" applyFont="1" applyFill="1" applyBorder="1" applyAlignment="1" applyProtection="1">
      <alignment horizontal="center" vertical="center" textRotation="90"/>
      <protection locked="0"/>
    </xf>
    <xf numFmtId="4" fontId="11" fillId="5" borderId="19" xfId="0" applyNumberFormat="1" applyFont="1" applyFill="1" applyBorder="1" applyAlignment="1" applyProtection="1">
      <alignment horizontal="center" vertical="center" textRotation="90"/>
      <protection locked="0"/>
    </xf>
    <xf numFmtId="4" fontId="11" fillId="5" borderId="23" xfId="0" applyNumberFormat="1" applyFont="1" applyFill="1" applyBorder="1" applyAlignment="1" applyProtection="1">
      <alignment horizontal="center" vertical="center" textRotation="90"/>
      <protection locked="0"/>
    </xf>
    <xf numFmtId="0" fontId="5" fillId="6" borderId="5" xfId="0" applyFont="1" applyFill="1" applyBorder="1" applyAlignment="1" applyProtection="1">
      <alignment horizontal="center" vertical="center" textRotation="90"/>
      <protection locked="0"/>
    </xf>
    <xf numFmtId="49" fontId="7" fillId="0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0" borderId="22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2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2" borderId="22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2" borderId="15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2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49" fontId="8" fillId="4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4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4" borderId="22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5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5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5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5" borderId="15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5" borderId="18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5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0" borderId="5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0" fillId="0" borderId="0" xfId="0"/>
    <xf numFmtId="0" fontId="1" fillId="0" borderId="11" xfId="0" applyFont="1" applyFill="1" applyBorder="1" applyAlignment="1" applyProtection="1">
      <alignment horizontal="left" vertical="top"/>
      <protection locked="0"/>
    </xf>
    <xf numFmtId="0" fontId="1" fillId="0" borderId="12" xfId="0" applyFont="1" applyFill="1" applyBorder="1" applyAlignment="1" applyProtection="1">
      <alignment horizontal="left" vertical="top"/>
      <protection locked="0"/>
    </xf>
    <xf numFmtId="0" fontId="6" fillId="2" borderId="14" xfId="0" applyFont="1" applyFill="1" applyBorder="1" applyAlignment="1" applyProtection="1">
      <alignment horizontal="center" vertical="center" textRotation="90" wrapText="1"/>
      <protection locked="0"/>
    </xf>
    <xf numFmtId="0" fontId="6" fillId="2" borderId="17" xfId="0" applyFont="1" applyFill="1" applyBorder="1" applyAlignment="1" applyProtection="1">
      <alignment horizontal="center" vertical="center" textRotation="90" wrapText="1"/>
      <protection locked="0"/>
    </xf>
    <xf numFmtId="0" fontId="6" fillId="2" borderId="24" xfId="0" applyFont="1" applyFill="1" applyBorder="1" applyAlignment="1" applyProtection="1">
      <alignment horizontal="center" vertical="center" textRotation="90" wrapText="1"/>
      <protection locked="0"/>
    </xf>
    <xf numFmtId="0" fontId="6" fillId="2" borderId="15" xfId="0" applyFont="1" applyFill="1" applyBorder="1" applyAlignment="1" applyProtection="1">
      <alignment horizontal="center" vertical="center" textRotation="90" wrapText="1"/>
      <protection locked="0"/>
    </xf>
    <xf numFmtId="0" fontId="6" fillId="2" borderId="18" xfId="0" applyFont="1" applyFill="1" applyBorder="1" applyAlignment="1" applyProtection="1">
      <alignment horizontal="center" vertical="center" textRotation="90" wrapText="1"/>
      <protection locked="0"/>
    </xf>
    <xf numFmtId="0" fontId="6" fillId="2" borderId="22" xfId="0" applyFont="1" applyFill="1" applyBorder="1" applyAlignment="1" applyProtection="1">
      <alignment horizontal="center" vertical="center" textRotation="90" wrapText="1"/>
      <protection locked="0"/>
    </xf>
    <xf numFmtId="49" fontId="6" fillId="2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6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6" fillId="2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2" xfId="0" applyFont="1" applyFill="1" applyBorder="1" applyAlignment="1" applyProtection="1">
      <alignment horizontal="left" vertical="top"/>
      <protection locked="0"/>
    </xf>
    <xf numFmtId="49" fontId="7" fillId="0" borderId="21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2" borderId="21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2" borderId="21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5" xfId="0" applyFill="1" applyBorder="1" applyAlignment="1" applyProtection="1">
      <alignment horizontal="left" vertical="top"/>
      <protection locked="0"/>
    </xf>
    <xf numFmtId="1" fontId="3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left" vertical="top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 applyAlignment="1" applyProtection="1">
      <alignment horizontal="center" vertical="center" textRotation="90" wrapText="1"/>
      <protection locked="0"/>
    </xf>
    <xf numFmtId="0" fontId="6" fillId="2" borderId="21" xfId="0" applyFont="1" applyFill="1" applyBorder="1" applyAlignment="1" applyProtection="1">
      <alignment horizontal="center" vertical="center" textRotation="90" wrapText="1"/>
      <protection locked="0"/>
    </xf>
    <xf numFmtId="49" fontId="6" fillId="2" borderId="21" xfId="0" applyNumberFormat="1" applyFont="1" applyFill="1" applyBorder="1" applyAlignment="1" applyProtection="1">
      <alignment horizontal="center" vertical="center" textRotation="90" wrapText="1"/>
      <protection locked="0"/>
    </xf>
    <xf numFmtId="164" fontId="3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Fill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49" fontId="1" fillId="0" borderId="7" xfId="0" applyNumberFormat="1" applyFont="1" applyFill="1" applyBorder="1" applyAlignment="1" applyProtection="1">
      <alignment horizontal="center"/>
      <protection locked="0"/>
    </xf>
    <xf numFmtId="49" fontId="1" fillId="0" borderId="8" xfId="0" applyNumberFormat="1" applyFont="1" applyFill="1" applyBorder="1" applyAlignment="1" applyProtection="1">
      <alignment horizontal="center"/>
      <protection locked="0"/>
    </xf>
    <xf numFmtId="49" fontId="1" fillId="0" borderId="9" xfId="0" applyNumberFormat="1" applyFont="1" applyFill="1" applyBorder="1" applyAlignment="1" applyProtection="1">
      <alignment horizontal="center"/>
      <protection locked="0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7"/>
  <sheetViews>
    <sheetView tabSelected="1" workbookViewId="0">
      <selection activeCell="V4" sqref="V4"/>
    </sheetView>
  </sheetViews>
  <sheetFormatPr defaultRowHeight="14.4"/>
  <cols>
    <col min="1" max="1" width="9.109375" style="45"/>
    <col min="2" max="2" width="19.6640625" bestFit="1" customWidth="1"/>
    <col min="3" max="3" width="12.6640625" bestFit="1" customWidth="1"/>
    <col min="4" max="4" width="16.44140625" customWidth="1"/>
    <col min="5" max="5" width="11.88671875" customWidth="1"/>
    <col min="6" max="6" width="10.44140625" customWidth="1"/>
    <col min="7" max="7" width="8" style="45" customWidth="1"/>
    <col min="8" max="8" width="7.33203125" customWidth="1"/>
    <col min="9" max="9" width="7.6640625" customWidth="1"/>
    <col min="10" max="10" width="8.109375" style="45" customWidth="1"/>
    <col min="11" max="19" width="8.109375" customWidth="1"/>
    <col min="20" max="30" width="10.44140625" customWidth="1"/>
    <col min="31" max="31" width="10.44140625" style="45" customWidth="1"/>
    <col min="32" max="32" width="10.44140625" customWidth="1"/>
    <col min="33" max="33" width="10.44140625" style="45" customWidth="1"/>
    <col min="34" max="35" width="10.44140625" customWidth="1"/>
  </cols>
  <sheetData>
    <row r="1" spans="1:35">
      <c r="B1" s="110" t="s">
        <v>158</v>
      </c>
      <c r="C1" s="111"/>
      <c r="D1" s="111"/>
      <c r="F1" s="98" t="s">
        <v>0</v>
      </c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V1" s="98" t="s">
        <v>1</v>
      </c>
      <c r="W1" s="98"/>
      <c r="X1" s="98"/>
    </row>
    <row r="2" spans="1:35">
      <c r="B2" s="96" t="s">
        <v>159</v>
      </c>
      <c r="C2" s="97"/>
      <c r="D2" s="97"/>
      <c r="F2" s="98" t="s">
        <v>2</v>
      </c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V2" s="98" t="s">
        <v>164</v>
      </c>
      <c r="W2" s="98"/>
      <c r="X2" s="98"/>
      <c r="Y2" s="98"/>
      <c r="Z2" s="98"/>
      <c r="AA2" s="98"/>
      <c r="AB2" s="98"/>
      <c r="AC2" s="98"/>
    </row>
    <row r="3" spans="1:35">
      <c r="B3" s="96" t="s">
        <v>160</v>
      </c>
      <c r="C3" s="97"/>
      <c r="D3" s="97"/>
      <c r="F3" s="98" t="s">
        <v>4</v>
      </c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4" spans="1:35" ht="15" thickBot="1">
      <c r="B4" s="99" t="s">
        <v>161</v>
      </c>
      <c r="C4" s="100"/>
      <c r="D4" s="100"/>
      <c r="F4" s="98" t="s">
        <v>163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V4" s="62" t="s">
        <v>165</v>
      </c>
    </row>
    <row r="5" spans="1:35" ht="15" thickBot="1">
      <c r="F5" s="98" t="s">
        <v>162</v>
      </c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</row>
    <row r="6" spans="1:35" s="29" customFormat="1">
      <c r="A6" s="101" t="s">
        <v>5</v>
      </c>
      <c r="B6" s="104" t="s">
        <v>6</v>
      </c>
      <c r="C6" s="104" t="s">
        <v>7</v>
      </c>
      <c r="D6" s="107" t="s">
        <v>8</v>
      </c>
      <c r="E6" s="104" t="s">
        <v>9</v>
      </c>
      <c r="F6" s="76"/>
      <c r="G6" s="79" t="s">
        <v>10</v>
      </c>
      <c r="H6" s="79" t="s">
        <v>11</v>
      </c>
      <c r="I6" s="82" t="s">
        <v>12</v>
      </c>
      <c r="J6" s="85" t="s">
        <v>13</v>
      </c>
      <c r="K6" s="85"/>
      <c r="L6" s="85"/>
      <c r="M6" s="85"/>
      <c r="N6" s="85"/>
      <c r="O6" s="85"/>
      <c r="P6" s="85"/>
      <c r="Q6" s="85"/>
      <c r="R6" s="85"/>
      <c r="S6" s="85"/>
      <c r="T6" s="86" t="s">
        <v>14</v>
      </c>
      <c r="U6" s="86"/>
      <c r="V6" s="86"/>
      <c r="W6" s="86"/>
      <c r="X6" s="86"/>
      <c r="Y6" s="86"/>
      <c r="Z6" s="86"/>
      <c r="AA6" s="86"/>
      <c r="AB6" s="86"/>
      <c r="AC6" s="86"/>
      <c r="AD6" s="87"/>
      <c r="AE6" s="90" t="s">
        <v>15</v>
      </c>
      <c r="AF6" s="93" t="s">
        <v>16</v>
      </c>
      <c r="AG6" s="63" t="s">
        <v>17</v>
      </c>
      <c r="AH6" s="72" t="s">
        <v>18</v>
      </c>
      <c r="AI6" s="75" t="s">
        <v>19</v>
      </c>
    </row>
    <row r="7" spans="1:35" s="29" customFormat="1" ht="117" customHeight="1">
      <c r="A7" s="102"/>
      <c r="B7" s="105"/>
      <c r="C7" s="105"/>
      <c r="D7" s="108"/>
      <c r="E7" s="105"/>
      <c r="F7" s="77"/>
      <c r="G7" s="80"/>
      <c r="H7" s="80"/>
      <c r="I7" s="83"/>
      <c r="J7" s="17" t="s">
        <v>20</v>
      </c>
      <c r="K7" s="18" t="s">
        <v>21</v>
      </c>
      <c r="L7" s="18" t="s">
        <v>22</v>
      </c>
      <c r="M7" s="18" t="s">
        <v>23</v>
      </c>
      <c r="N7" s="19"/>
      <c r="O7" s="18" t="s">
        <v>24</v>
      </c>
      <c r="P7" s="20" t="s">
        <v>25</v>
      </c>
      <c r="Q7" s="18" t="s">
        <v>26</v>
      </c>
      <c r="R7" s="21" t="s">
        <v>27</v>
      </c>
      <c r="S7" s="18" t="s">
        <v>28</v>
      </c>
      <c r="T7" s="68" t="s">
        <v>29</v>
      </c>
      <c r="U7" s="68" t="s">
        <v>30</v>
      </c>
      <c r="V7" s="68" t="s">
        <v>31</v>
      </c>
      <c r="W7" s="68" t="s">
        <v>32</v>
      </c>
      <c r="X7" s="66"/>
      <c r="Y7" s="68" t="s">
        <v>33</v>
      </c>
      <c r="Z7" s="68" t="s">
        <v>34</v>
      </c>
      <c r="AA7" s="68" t="s">
        <v>35</v>
      </c>
      <c r="AB7" s="70" t="s">
        <v>36</v>
      </c>
      <c r="AC7" s="68" t="s">
        <v>37</v>
      </c>
      <c r="AD7" s="88"/>
      <c r="AE7" s="91"/>
      <c r="AF7" s="94"/>
      <c r="AG7" s="64"/>
      <c r="AH7" s="73"/>
      <c r="AI7" s="75"/>
    </row>
    <row r="8" spans="1:35" s="29" customFormat="1" ht="18.75" customHeight="1">
      <c r="A8" s="103"/>
      <c r="B8" s="106"/>
      <c r="C8" s="106"/>
      <c r="D8" s="109"/>
      <c r="E8" s="106"/>
      <c r="F8" s="78"/>
      <c r="G8" s="81"/>
      <c r="H8" s="81"/>
      <c r="I8" s="84"/>
      <c r="J8" s="47" t="s">
        <v>38</v>
      </c>
      <c r="K8" s="48" t="s">
        <v>39</v>
      </c>
      <c r="L8" s="48" t="s">
        <v>40</v>
      </c>
      <c r="M8" s="49" t="s">
        <v>41</v>
      </c>
      <c r="N8" s="50"/>
      <c r="O8" s="48" t="s">
        <v>42</v>
      </c>
      <c r="P8" s="48" t="s">
        <v>43</v>
      </c>
      <c r="Q8" s="48" t="s">
        <v>44</v>
      </c>
      <c r="R8" s="51" t="s">
        <v>45</v>
      </c>
      <c r="S8" s="48" t="s">
        <v>46</v>
      </c>
      <c r="T8" s="69"/>
      <c r="U8" s="69"/>
      <c r="V8" s="69"/>
      <c r="W8" s="69"/>
      <c r="X8" s="67"/>
      <c r="Y8" s="69"/>
      <c r="Z8" s="69"/>
      <c r="AA8" s="69"/>
      <c r="AB8" s="71"/>
      <c r="AC8" s="69"/>
      <c r="AD8" s="89"/>
      <c r="AE8" s="92"/>
      <c r="AF8" s="95"/>
      <c r="AG8" s="65"/>
      <c r="AH8" s="74"/>
      <c r="AI8" s="75"/>
    </row>
    <row r="9" spans="1:35">
      <c r="A9" s="46">
        <v>1</v>
      </c>
      <c r="B9" s="52" t="s">
        <v>75</v>
      </c>
      <c r="C9" s="52" t="s">
        <v>76</v>
      </c>
      <c r="D9" s="53" t="s">
        <v>138</v>
      </c>
      <c r="E9" s="53" t="s">
        <v>139</v>
      </c>
      <c r="F9" s="53"/>
      <c r="G9" s="54" t="s">
        <v>47</v>
      </c>
      <c r="H9" s="53"/>
      <c r="I9" s="60">
        <v>1</v>
      </c>
      <c r="J9" s="54">
        <v>12</v>
      </c>
      <c r="K9" s="53"/>
      <c r="L9" s="53"/>
      <c r="M9" s="53">
        <v>3</v>
      </c>
      <c r="N9" s="53"/>
      <c r="O9" s="53">
        <v>3</v>
      </c>
      <c r="P9" s="53"/>
      <c r="Q9" s="53" t="s">
        <v>103</v>
      </c>
      <c r="R9" s="53">
        <v>5.95</v>
      </c>
      <c r="S9" s="53">
        <v>18</v>
      </c>
      <c r="T9" s="53">
        <v>800</v>
      </c>
      <c r="U9" s="53"/>
      <c r="V9" s="53"/>
      <c r="W9" s="53">
        <v>120</v>
      </c>
      <c r="X9" s="53"/>
      <c r="Y9" s="53">
        <v>110</v>
      </c>
      <c r="Z9" s="53"/>
      <c r="AA9" s="53"/>
      <c r="AB9" s="53">
        <f t="shared" ref="AB9:AB21" si="0">R9*40</f>
        <v>238</v>
      </c>
      <c r="AC9" s="53">
        <f t="shared" ref="AC9:AC21" si="1">S9*7</f>
        <v>126</v>
      </c>
      <c r="AD9" s="53"/>
      <c r="AE9" s="54" t="s">
        <v>47</v>
      </c>
      <c r="AF9" s="46">
        <v>1</v>
      </c>
      <c r="AG9" s="54">
        <v>0</v>
      </c>
      <c r="AH9" s="55">
        <f t="shared" ref="AH9:AH21" si="2">T9+U9+V9+W9+Y9+Z9+AA9+AB9+AC9</f>
        <v>1394</v>
      </c>
      <c r="AI9" s="27">
        <v>1</v>
      </c>
    </row>
    <row r="10" spans="1:35">
      <c r="A10" s="46">
        <v>2</v>
      </c>
      <c r="B10" s="52" t="s">
        <v>65</v>
      </c>
      <c r="C10" s="52" t="s">
        <v>66</v>
      </c>
      <c r="D10" s="53" t="s">
        <v>133</v>
      </c>
      <c r="E10" s="61">
        <v>614751854</v>
      </c>
      <c r="F10" s="53"/>
      <c r="G10" s="54" t="s">
        <v>47</v>
      </c>
      <c r="H10" s="53"/>
      <c r="I10" s="60">
        <v>1</v>
      </c>
      <c r="J10" s="54">
        <v>9</v>
      </c>
      <c r="K10" s="53"/>
      <c r="L10" s="53"/>
      <c r="M10" s="53"/>
      <c r="N10" s="53"/>
      <c r="O10" s="53">
        <v>1</v>
      </c>
      <c r="P10" s="53"/>
      <c r="Q10" s="53" t="s">
        <v>103</v>
      </c>
      <c r="R10" s="53">
        <v>8.4499999999999993</v>
      </c>
      <c r="S10" s="53">
        <v>60</v>
      </c>
      <c r="T10" s="53">
        <v>575</v>
      </c>
      <c r="U10" s="53"/>
      <c r="V10" s="53"/>
      <c r="W10" s="53"/>
      <c r="X10" s="53"/>
      <c r="Y10" s="53">
        <f>O10*30</f>
        <v>30</v>
      </c>
      <c r="Z10" s="53"/>
      <c r="AA10" s="53"/>
      <c r="AB10" s="53">
        <f t="shared" si="0"/>
        <v>338</v>
      </c>
      <c r="AC10" s="53">
        <f t="shared" si="1"/>
        <v>420</v>
      </c>
      <c r="AD10" s="53"/>
      <c r="AE10" s="54" t="s">
        <v>47</v>
      </c>
      <c r="AF10" s="54">
        <v>1</v>
      </c>
      <c r="AG10" s="54">
        <v>0</v>
      </c>
      <c r="AH10" s="55">
        <f t="shared" si="2"/>
        <v>1363</v>
      </c>
      <c r="AI10" s="27">
        <v>2</v>
      </c>
    </row>
    <row r="11" spans="1:35">
      <c r="A11" s="46">
        <v>3</v>
      </c>
      <c r="B11" s="27" t="s">
        <v>111</v>
      </c>
      <c r="C11" s="43" t="s">
        <v>112</v>
      </c>
      <c r="D11" s="56" t="s">
        <v>124</v>
      </c>
      <c r="E11" s="56" t="s">
        <v>141</v>
      </c>
      <c r="F11" s="27"/>
      <c r="G11" s="46" t="s">
        <v>47</v>
      </c>
      <c r="H11" s="27"/>
      <c r="I11" s="33">
        <v>1</v>
      </c>
      <c r="J11" s="46">
        <v>12</v>
      </c>
      <c r="K11" s="27"/>
      <c r="L11" s="27"/>
      <c r="M11" s="27"/>
      <c r="N11" s="27"/>
      <c r="O11" s="27"/>
      <c r="P11" s="27"/>
      <c r="Q11" s="27" t="s">
        <v>103</v>
      </c>
      <c r="R11" s="27">
        <v>6.63</v>
      </c>
      <c r="S11" s="27">
        <v>34</v>
      </c>
      <c r="T11" s="27">
        <v>800</v>
      </c>
      <c r="U11" s="27"/>
      <c r="V11" s="27"/>
      <c r="W11" s="27"/>
      <c r="X11" s="27"/>
      <c r="Y11" s="27">
        <f>O11*30</f>
        <v>0</v>
      </c>
      <c r="Z11" s="27"/>
      <c r="AA11" s="27"/>
      <c r="AB11" s="27">
        <f t="shared" si="0"/>
        <v>265.2</v>
      </c>
      <c r="AC11" s="27">
        <f t="shared" si="1"/>
        <v>238</v>
      </c>
      <c r="AD11" s="27"/>
      <c r="AE11" s="46" t="s">
        <v>47</v>
      </c>
      <c r="AF11" s="46">
        <v>1</v>
      </c>
      <c r="AG11" s="46">
        <v>0</v>
      </c>
      <c r="AH11" s="28">
        <f t="shared" si="2"/>
        <v>1303.2</v>
      </c>
      <c r="AI11" s="27">
        <v>3</v>
      </c>
    </row>
    <row r="12" spans="1:35">
      <c r="A12" s="46">
        <v>4</v>
      </c>
      <c r="B12" s="52" t="s">
        <v>73</v>
      </c>
      <c r="C12" s="52" t="s">
        <v>74</v>
      </c>
      <c r="D12" s="53" t="s">
        <v>118</v>
      </c>
      <c r="E12" s="53" t="s">
        <v>119</v>
      </c>
      <c r="F12" s="53"/>
      <c r="G12" s="54" t="s">
        <v>47</v>
      </c>
      <c r="H12" s="53"/>
      <c r="I12" s="60">
        <v>1</v>
      </c>
      <c r="J12" s="54">
        <v>8</v>
      </c>
      <c r="K12" s="53"/>
      <c r="L12" s="53"/>
      <c r="M12" s="53"/>
      <c r="N12" s="53"/>
      <c r="O12" s="53"/>
      <c r="P12" s="53"/>
      <c r="Q12" s="53" t="s">
        <v>103</v>
      </c>
      <c r="R12" s="53">
        <v>6.93</v>
      </c>
      <c r="S12" s="53">
        <v>56</v>
      </c>
      <c r="T12" s="53">
        <v>500</v>
      </c>
      <c r="U12" s="53"/>
      <c r="V12" s="53"/>
      <c r="W12" s="53"/>
      <c r="X12" s="53"/>
      <c r="Y12" s="53">
        <f>O12*30</f>
        <v>0</v>
      </c>
      <c r="Z12" s="53"/>
      <c r="AA12" s="53"/>
      <c r="AB12" s="53">
        <f t="shared" si="0"/>
        <v>277.2</v>
      </c>
      <c r="AC12" s="53">
        <f t="shared" si="1"/>
        <v>392</v>
      </c>
      <c r="AD12" s="53"/>
      <c r="AE12" s="54" t="s">
        <v>47</v>
      </c>
      <c r="AF12" s="54">
        <v>1</v>
      </c>
      <c r="AG12" s="54">
        <v>0</v>
      </c>
      <c r="AH12" s="55">
        <f t="shared" si="2"/>
        <v>1169.2</v>
      </c>
      <c r="AI12" s="27">
        <v>4</v>
      </c>
    </row>
    <row r="13" spans="1:35">
      <c r="A13" s="46">
        <v>5</v>
      </c>
      <c r="B13" s="43" t="s">
        <v>61</v>
      </c>
      <c r="C13" s="43" t="s">
        <v>62</v>
      </c>
      <c r="D13" s="27" t="s">
        <v>90</v>
      </c>
      <c r="E13" s="27" t="s">
        <v>128</v>
      </c>
      <c r="F13" s="27"/>
      <c r="G13" s="46" t="s">
        <v>47</v>
      </c>
      <c r="H13" s="27"/>
      <c r="I13" s="33">
        <v>1</v>
      </c>
      <c r="J13" s="46">
        <v>9</v>
      </c>
      <c r="K13" s="27"/>
      <c r="L13" s="27"/>
      <c r="M13" s="27"/>
      <c r="N13" s="27"/>
      <c r="O13" s="27"/>
      <c r="P13" s="27"/>
      <c r="Q13" s="27" t="s">
        <v>103</v>
      </c>
      <c r="R13" s="27">
        <v>6.02</v>
      </c>
      <c r="S13" s="27">
        <v>5</v>
      </c>
      <c r="T13" s="27">
        <v>575</v>
      </c>
      <c r="U13" s="27"/>
      <c r="V13" s="27"/>
      <c r="W13" s="27"/>
      <c r="X13" s="27"/>
      <c r="Y13" s="27">
        <f>O13*30</f>
        <v>0</v>
      </c>
      <c r="Z13" s="27"/>
      <c r="AA13" s="27"/>
      <c r="AB13" s="27">
        <f t="shared" si="0"/>
        <v>240.79999999999998</v>
      </c>
      <c r="AC13" s="27">
        <f t="shared" si="1"/>
        <v>35</v>
      </c>
      <c r="AD13" s="27"/>
      <c r="AE13" s="46" t="s">
        <v>47</v>
      </c>
      <c r="AF13" s="46">
        <v>1</v>
      </c>
      <c r="AG13" s="46">
        <v>0</v>
      </c>
      <c r="AH13" s="28">
        <f t="shared" si="2"/>
        <v>850.8</v>
      </c>
      <c r="AI13" s="27">
        <v>5</v>
      </c>
    </row>
    <row r="14" spans="1:35">
      <c r="A14" s="46">
        <v>6</v>
      </c>
      <c r="B14" s="43" t="s">
        <v>63</v>
      </c>
      <c r="C14" s="43" t="s">
        <v>64</v>
      </c>
      <c r="D14" s="27" t="s">
        <v>129</v>
      </c>
      <c r="E14" s="27" t="s">
        <v>130</v>
      </c>
      <c r="F14" s="27"/>
      <c r="G14" s="46" t="s">
        <v>47</v>
      </c>
      <c r="H14" s="27"/>
      <c r="I14" s="33">
        <v>1</v>
      </c>
      <c r="J14" s="46">
        <v>6</v>
      </c>
      <c r="K14" s="27"/>
      <c r="L14" s="27"/>
      <c r="M14" s="27"/>
      <c r="N14" s="27"/>
      <c r="O14" s="27"/>
      <c r="P14" s="27"/>
      <c r="Q14" s="27" t="s">
        <v>103</v>
      </c>
      <c r="R14" s="27">
        <v>6.08</v>
      </c>
      <c r="S14" s="27">
        <v>35</v>
      </c>
      <c r="T14" s="27">
        <v>350</v>
      </c>
      <c r="U14" s="27"/>
      <c r="V14" s="27"/>
      <c r="W14" s="27"/>
      <c r="X14" s="27"/>
      <c r="Y14" s="27">
        <f>O14*30</f>
        <v>0</v>
      </c>
      <c r="Z14" s="27"/>
      <c r="AA14" s="27"/>
      <c r="AB14" s="27">
        <f t="shared" si="0"/>
        <v>243.2</v>
      </c>
      <c r="AC14" s="27">
        <f t="shared" si="1"/>
        <v>245</v>
      </c>
      <c r="AD14" s="27"/>
      <c r="AE14" s="46" t="s">
        <v>47</v>
      </c>
      <c r="AF14" s="46">
        <v>1</v>
      </c>
      <c r="AG14" s="46">
        <v>0</v>
      </c>
      <c r="AH14" s="28">
        <f t="shared" si="2"/>
        <v>838.2</v>
      </c>
      <c r="AI14" s="27">
        <v>6</v>
      </c>
    </row>
    <row r="15" spans="1:35">
      <c r="A15" s="46">
        <v>7</v>
      </c>
      <c r="B15" s="43" t="s">
        <v>55</v>
      </c>
      <c r="C15" s="43" t="s">
        <v>56</v>
      </c>
      <c r="D15" s="27" t="s">
        <v>120</v>
      </c>
      <c r="E15" s="27" t="s">
        <v>121</v>
      </c>
      <c r="F15" s="27"/>
      <c r="G15" s="46" t="s">
        <v>47</v>
      </c>
      <c r="H15" s="27"/>
      <c r="I15" s="33">
        <v>1</v>
      </c>
      <c r="J15" s="46">
        <v>0</v>
      </c>
      <c r="K15" s="27">
        <v>0</v>
      </c>
      <c r="L15" s="27">
        <v>0</v>
      </c>
      <c r="M15" s="27">
        <v>0</v>
      </c>
      <c r="N15" s="27"/>
      <c r="O15" s="27">
        <v>2</v>
      </c>
      <c r="P15" s="27">
        <v>0</v>
      </c>
      <c r="Q15" s="27">
        <v>0</v>
      </c>
      <c r="R15" s="27">
        <v>6.51</v>
      </c>
      <c r="S15" s="27">
        <v>60</v>
      </c>
      <c r="T15" s="27"/>
      <c r="U15" s="27"/>
      <c r="V15" s="27">
        <v>0</v>
      </c>
      <c r="W15" s="27">
        <v>0</v>
      </c>
      <c r="X15" s="27"/>
      <c r="Y15" s="27">
        <v>60</v>
      </c>
      <c r="Z15" s="27">
        <v>0</v>
      </c>
      <c r="AA15" s="27"/>
      <c r="AB15" s="27">
        <f t="shared" si="0"/>
        <v>260.39999999999998</v>
      </c>
      <c r="AC15" s="27">
        <f t="shared" si="1"/>
        <v>420</v>
      </c>
      <c r="AD15" s="27"/>
      <c r="AE15" s="46" t="s">
        <v>47</v>
      </c>
      <c r="AF15" s="46">
        <v>1</v>
      </c>
      <c r="AG15" s="46">
        <v>0</v>
      </c>
      <c r="AH15" s="28">
        <f t="shared" si="2"/>
        <v>740.4</v>
      </c>
      <c r="AI15" s="27">
        <v>7</v>
      </c>
    </row>
    <row r="16" spans="1:35">
      <c r="A16" s="46">
        <v>8</v>
      </c>
      <c r="B16" s="43" t="s">
        <v>83</v>
      </c>
      <c r="C16" s="43" t="s">
        <v>84</v>
      </c>
      <c r="D16" s="30" t="s">
        <v>60</v>
      </c>
      <c r="E16" s="30" t="s">
        <v>143</v>
      </c>
      <c r="F16" s="27"/>
      <c r="G16" s="46" t="s">
        <v>47</v>
      </c>
      <c r="H16" s="27"/>
      <c r="I16" s="33">
        <v>1</v>
      </c>
      <c r="J16" s="46"/>
      <c r="K16" s="27"/>
      <c r="L16" s="27"/>
      <c r="M16" s="27"/>
      <c r="N16" s="27"/>
      <c r="O16" s="27"/>
      <c r="P16" s="27"/>
      <c r="Q16" s="27" t="s">
        <v>103</v>
      </c>
      <c r="R16" s="27">
        <v>6.55</v>
      </c>
      <c r="S16" s="27">
        <v>60</v>
      </c>
      <c r="T16" s="27"/>
      <c r="U16" s="27"/>
      <c r="V16" s="27"/>
      <c r="W16" s="27"/>
      <c r="X16" s="27"/>
      <c r="Y16" s="27">
        <f>O16*30</f>
        <v>0</v>
      </c>
      <c r="Z16" s="27"/>
      <c r="AA16" s="27"/>
      <c r="AB16" s="27">
        <f t="shared" si="0"/>
        <v>262</v>
      </c>
      <c r="AC16" s="27">
        <f t="shared" si="1"/>
        <v>420</v>
      </c>
      <c r="AD16" s="27"/>
      <c r="AE16" s="46" t="s">
        <v>47</v>
      </c>
      <c r="AF16" s="46">
        <v>1</v>
      </c>
      <c r="AG16" s="46">
        <v>0</v>
      </c>
      <c r="AH16" s="28">
        <f t="shared" si="2"/>
        <v>682</v>
      </c>
      <c r="AI16" s="27">
        <v>8</v>
      </c>
    </row>
    <row r="17" spans="1:35">
      <c r="A17" s="46">
        <v>9</v>
      </c>
      <c r="B17" s="27" t="s">
        <v>142</v>
      </c>
      <c r="C17" s="43" t="s">
        <v>102</v>
      </c>
      <c r="D17" s="27" t="s">
        <v>144</v>
      </c>
      <c r="E17" s="27" t="s">
        <v>145</v>
      </c>
      <c r="F17" s="27"/>
      <c r="G17" s="46" t="s">
        <v>47</v>
      </c>
      <c r="H17" s="27"/>
      <c r="I17" s="33">
        <v>1</v>
      </c>
      <c r="J17" s="46"/>
      <c r="K17" s="27"/>
      <c r="L17" s="27"/>
      <c r="M17" s="27"/>
      <c r="N17" s="27"/>
      <c r="O17" s="27"/>
      <c r="P17" s="27"/>
      <c r="Q17" s="27"/>
      <c r="R17" s="27">
        <v>6.02</v>
      </c>
      <c r="S17" s="27">
        <v>60</v>
      </c>
      <c r="T17" s="27"/>
      <c r="U17" s="27"/>
      <c r="V17" s="27"/>
      <c r="W17" s="27"/>
      <c r="X17" s="27"/>
      <c r="Y17" s="27"/>
      <c r="Z17" s="27"/>
      <c r="AA17" s="27"/>
      <c r="AB17" s="27">
        <f t="shared" si="0"/>
        <v>240.79999999999998</v>
      </c>
      <c r="AC17" s="27">
        <f t="shared" si="1"/>
        <v>420</v>
      </c>
      <c r="AD17" s="27"/>
      <c r="AE17" s="46" t="s">
        <v>47</v>
      </c>
      <c r="AF17" s="46">
        <v>1</v>
      </c>
      <c r="AG17" s="46">
        <v>0</v>
      </c>
      <c r="AH17" s="28">
        <f t="shared" si="2"/>
        <v>660.8</v>
      </c>
      <c r="AI17" s="27">
        <v>9</v>
      </c>
    </row>
    <row r="18" spans="1:35">
      <c r="A18" s="46">
        <v>10</v>
      </c>
      <c r="B18" s="43" t="s">
        <v>77</v>
      </c>
      <c r="C18" s="43" t="s">
        <v>78</v>
      </c>
      <c r="D18" s="27" t="s">
        <v>116</v>
      </c>
      <c r="E18" s="27" t="s">
        <v>117</v>
      </c>
      <c r="F18" s="27"/>
      <c r="G18" s="46" t="s">
        <v>47</v>
      </c>
      <c r="H18" s="27"/>
      <c r="I18" s="33">
        <v>1</v>
      </c>
      <c r="J18" s="46"/>
      <c r="K18" s="27"/>
      <c r="L18" s="27"/>
      <c r="M18" s="27"/>
      <c r="N18" s="27"/>
      <c r="O18" s="27"/>
      <c r="P18" s="27"/>
      <c r="Q18" s="27" t="s">
        <v>103</v>
      </c>
      <c r="R18" s="27">
        <v>5.75</v>
      </c>
      <c r="S18" s="27">
        <v>60</v>
      </c>
      <c r="T18" s="27"/>
      <c r="U18" s="27"/>
      <c r="V18" s="27"/>
      <c r="W18" s="27"/>
      <c r="X18" s="27"/>
      <c r="Y18" s="27">
        <f t="shared" ref="Y18:Y29" si="3">O18*30</f>
        <v>0</v>
      </c>
      <c r="Z18" s="27"/>
      <c r="AA18" s="27"/>
      <c r="AB18" s="27">
        <f t="shared" si="0"/>
        <v>230</v>
      </c>
      <c r="AC18" s="27">
        <f t="shared" si="1"/>
        <v>420</v>
      </c>
      <c r="AD18" s="27"/>
      <c r="AE18" s="46" t="s">
        <v>47</v>
      </c>
      <c r="AF18" s="46">
        <v>1</v>
      </c>
      <c r="AG18" s="46">
        <v>0</v>
      </c>
      <c r="AH18" s="28">
        <f t="shared" si="2"/>
        <v>650</v>
      </c>
      <c r="AI18" s="27">
        <v>10</v>
      </c>
    </row>
    <row r="19" spans="1:35">
      <c r="A19" s="46">
        <v>11</v>
      </c>
      <c r="B19" s="43" t="s">
        <v>71</v>
      </c>
      <c r="C19" s="43" t="s">
        <v>72</v>
      </c>
      <c r="D19" s="30" t="s">
        <v>90</v>
      </c>
      <c r="E19" s="30" t="s">
        <v>115</v>
      </c>
      <c r="F19" s="27"/>
      <c r="G19" s="46" t="s">
        <v>47</v>
      </c>
      <c r="H19" s="27"/>
      <c r="I19" s="33">
        <v>1</v>
      </c>
      <c r="J19" s="46"/>
      <c r="K19" s="27"/>
      <c r="L19" s="27"/>
      <c r="M19" s="27"/>
      <c r="N19" s="27"/>
      <c r="O19" s="27"/>
      <c r="P19" s="27"/>
      <c r="Q19" s="27" t="s">
        <v>103</v>
      </c>
      <c r="R19" s="27">
        <v>5.75</v>
      </c>
      <c r="S19" s="27">
        <v>60</v>
      </c>
      <c r="T19" s="27"/>
      <c r="U19" s="27"/>
      <c r="V19" s="27"/>
      <c r="W19" s="27"/>
      <c r="X19" s="27"/>
      <c r="Y19" s="27">
        <f t="shared" si="3"/>
        <v>0</v>
      </c>
      <c r="Z19" s="27"/>
      <c r="AA19" s="27"/>
      <c r="AB19" s="27">
        <f t="shared" si="0"/>
        <v>230</v>
      </c>
      <c r="AC19" s="27">
        <f t="shared" si="1"/>
        <v>420</v>
      </c>
      <c r="AD19" s="27"/>
      <c r="AE19" s="46" t="s">
        <v>47</v>
      </c>
      <c r="AF19" s="46">
        <v>1</v>
      </c>
      <c r="AG19" s="46">
        <v>0</v>
      </c>
      <c r="AH19" s="28">
        <f t="shared" si="2"/>
        <v>650</v>
      </c>
      <c r="AI19" s="27">
        <v>11</v>
      </c>
    </row>
    <row r="20" spans="1:35">
      <c r="A20" s="46">
        <v>12</v>
      </c>
      <c r="B20" s="43" t="s">
        <v>69</v>
      </c>
      <c r="C20" s="43" t="s">
        <v>70</v>
      </c>
      <c r="D20" s="30" t="s">
        <v>90</v>
      </c>
      <c r="E20" s="30" t="s">
        <v>134</v>
      </c>
      <c r="F20" s="27"/>
      <c r="G20" s="46" t="s">
        <v>47</v>
      </c>
      <c r="H20" s="27"/>
      <c r="I20" s="33">
        <v>1</v>
      </c>
      <c r="J20" s="46"/>
      <c r="K20" s="27"/>
      <c r="L20" s="27">
        <v>4</v>
      </c>
      <c r="M20" s="27"/>
      <c r="N20" s="27"/>
      <c r="O20" s="27"/>
      <c r="P20" s="27"/>
      <c r="Q20" s="27" t="s">
        <v>103</v>
      </c>
      <c r="R20" s="27">
        <v>5.74</v>
      </c>
      <c r="S20" s="27">
        <v>31</v>
      </c>
      <c r="T20" s="27"/>
      <c r="U20" s="27">
        <v>200</v>
      </c>
      <c r="V20" s="27"/>
      <c r="W20" s="27"/>
      <c r="X20" s="27"/>
      <c r="Y20" s="27">
        <f t="shared" si="3"/>
        <v>0</v>
      </c>
      <c r="Z20" s="27"/>
      <c r="AA20" s="27"/>
      <c r="AB20" s="27">
        <f t="shared" si="0"/>
        <v>229.60000000000002</v>
      </c>
      <c r="AC20" s="27">
        <f t="shared" si="1"/>
        <v>217</v>
      </c>
      <c r="AD20" s="27"/>
      <c r="AE20" s="46" t="s">
        <v>47</v>
      </c>
      <c r="AF20" s="46">
        <v>1</v>
      </c>
      <c r="AG20" s="46">
        <v>0</v>
      </c>
      <c r="AH20" s="28">
        <f t="shared" si="2"/>
        <v>646.6</v>
      </c>
      <c r="AI20" s="27">
        <v>12</v>
      </c>
    </row>
    <row r="21" spans="1:35">
      <c r="A21" s="46">
        <v>13</v>
      </c>
      <c r="B21" s="43" t="s">
        <v>81</v>
      </c>
      <c r="C21" s="43" t="s">
        <v>82</v>
      </c>
      <c r="D21" s="30" t="s">
        <v>146</v>
      </c>
      <c r="E21" s="30" t="s">
        <v>147</v>
      </c>
      <c r="F21" s="27"/>
      <c r="G21" s="46" t="s">
        <v>47</v>
      </c>
      <c r="H21" s="27"/>
      <c r="I21" s="33">
        <v>1</v>
      </c>
      <c r="J21" s="46"/>
      <c r="K21" s="27"/>
      <c r="L21" s="27"/>
      <c r="M21" s="27"/>
      <c r="N21" s="27"/>
      <c r="O21" s="27"/>
      <c r="P21" s="27"/>
      <c r="Q21" s="27" t="s">
        <v>103</v>
      </c>
      <c r="R21" s="27">
        <v>6.18</v>
      </c>
      <c r="S21" s="27">
        <v>51</v>
      </c>
      <c r="T21" s="27"/>
      <c r="U21" s="27"/>
      <c r="V21" s="27"/>
      <c r="W21" s="27"/>
      <c r="X21" s="27"/>
      <c r="Y21" s="27">
        <f t="shared" si="3"/>
        <v>0</v>
      </c>
      <c r="Z21" s="27"/>
      <c r="AA21" s="27"/>
      <c r="AB21" s="27">
        <f t="shared" si="0"/>
        <v>247.2</v>
      </c>
      <c r="AC21" s="27">
        <f t="shared" si="1"/>
        <v>357</v>
      </c>
      <c r="AD21" s="27"/>
      <c r="AE21" s="46" t="s">
        <v>47</v>
      </c>
      <c r="AF21" s="46">
        <v>1</v>
      </c>
      <c r="AG21" s="46">
        <v>0</v>
      </c>
      <c r="AH21" s="28">
        <f t="shared" si="2"/>
        <v>604.20000000000005</v>
      </c>
      <c r="AI21" s="27">
        <v>13</v>
      </c>
    </row>
    <row r="22" spans="1:35">
      <c r="A22" s="46">
        <v>14</v>
      </c>
      <c r="B22" s="43" t="s">
        <v>85</v>
      </c>
      <c r="C22" s="43" t="s">
        <v>86</v>
      </c>
      <c r="D22" s="30" t="s">
        <v>60</v>
      </c>
      <c r="E22" s="30" t="s">
        <v>148</v>
      </c>
      <c r="F22" s="27"/>
      <c r="G22" s="46" t="s">
        <v>47</v>
      </c>
      <c r="H22" s="27"/>
      <c r="I22" s="33">
        <v>1</v>
      </c>
      <c r="J22" s="46"/>
      <c r="K22" s="27"/>
      <c r="L22" s="27"/>
      <c r="M22" s="27"/>
      <c r="N22" s="27"/>
      <c r="O22" s="27"/>
      <c r="P22" s="27"/>
      <c r="Q22" s="27" t="s">
        <v>103</v>
      </c>
      <c r="R22" s="27">
        <v>6.29</v>
      </c>
      <c r="S22" s="27">
        <v>28</v>
      </c>
      <c r="T22" s="27"/>
      <c r="U22" s="27"/>
      <c r="V22" s="27"/>
      <c r="W22" s="27"/>
      <c r="X22" s="27"/>
      <c r="Y22" s="27">
        <f t="shared" si="3"/>
        <v>0</v>
      </c>
      <c r="Z22" s="27"/>
      <c r="AA22" s="27"/>
      <c r="AB22" s="27">
        <f t="shared" ref="AB22:AB29" si="4">R22*40</f>
        <v>251.6</v>
      </c>
      <c r="AC22" s="27">
        <f t="shared" ref="AC22:AC29" si="5">S22*7</f>
        <v>196</v>
      </c>
      <c r="AD22" s="27"/>
      <c r="AE22" s="46" t="s">
        <v>47</v>
      </c>
      <c r="AF22" s="46">
        <v>1</v>
      </c>
      <c r="AG22" s="46">
        <v>0</v>
      </c>
      <c r="AH22" s="28">
        <f t="shared" ref="AH22:AH29" si="6">T22+U22+V22+W22+Y22+Z22+AA22+AB22+AC22</f>
        <v>447.6</v>
      </c>
      <c r="AI22" s="27">
        <v>14</v>
      </c>
    </row>
    <row r="23" spans="1:35">
      <c r="A23" s="46">
        <v>15</v>
      </c>
      <c r="B23" s="43" t="s">
        <v>59</v>
      </c>
      <c r="C23" s="43" t="s">
        <v>60</v>
      </c>
      <c r="D23" s="27" t="s">
        <v>126</v>
      </c>
      <c r="E23" s="27" t="s">
        <v>127</v>
      </c>
      <c r="F23" s="27"/>
      <c r="G23" s="46" t="s">
        <v>47</v>
      </c>
      <c r="H23" s="27"/>
      <c r="I23" s="33">
        <v>1</v>
      </c>
      <c r="J23" s="46"/>
      <c r="K23" s="27"/>
      <c r="L23" s="27"/>
      <c r="M23" s="27"/>
      <c r="N23" s="27"/>
      <c r="O23" s="27"/>
      <c r="P23" s="27"/>
      <c r="Q23" s="27" t="s">
        <v>103</v>
      </c>
      <c r="R23" s="27">
        <v>7.73</v>
      </c>
      <c r="S23" s="27">
        <v>13</v>
      </c>
      <c r="T23" s="27"/>
      <c r="U23" s="27"/>
      <c r="V23" s="27"/>
      <c r="W23" s="27"/>
      <c r="X23" s="27"/>
      <c r="Y23" s="27">
        <f t="shared" si="3"/>
        <v>0</v>
      </c>
      <c r="Z23" s="27"/>
      <c r="AA23" s="27"/>
      <c r="AB23" s="27">
        <f t="shared" si="4"/>
        <v>309.20000000000005</v>
      </c>
      <c r="AC23" s="27">
        <f t="shared" si="5"/>
        <v>91</v>
      </c>
      <c r="AD23" s="27"/>
      <c r="AE23" s="46" t="s">
        <v>47</v>
      </c>
      <c r="AF23" s="46">
        <v>1</v>
      </c>
      <c r="AG23" s="46">
        <v>0</v>
      </c>
      <c r="AH23" s="28">
        <f t="shared" si="6"/>
        <v>400.20000000000005</v>
      </c>
      <c r="AI23" s="27">
        <v>15</v>
      </c>
    </row>
    <row r="24" spans="1:35">
      <c r="A24" s="46">
        <v>16</v>
      </c>
      <c r="B24" s="43" t="s">
        <v>67</v>
      </c>
      <c r="C24" s="43" t="s">
        <v>68</v>
      </c>
      <c r="D24" s="27" t="s">
        <v>131</v>
      </c>
      <c r="E24" s="27" t="s">
        <v>132</v>
      </c>
      <c r="F24" s="27"/>
      <c r="G24" s="46" t="s">
        <v>47</v>
      </c>
      <c r="H24" s="27"/>
      <c r="I24" s="33">
        <v>1</v>
      </c>
      <c r="J24" s="46"/>
      <c r="K24" s="27"/>
      <c r="L24" s="27"/>
      <c r="M24" s="27"/>
      <c r="N24" s="27"/>
      <c r="O24" s="27"/>
      <c r="P24" s="27"/>
      <c r="Q24" s="27" t="s">
        <v>103</v>
      </c>
      <c r="R24" s="27">
        <v>8.0399999999999991</v>
      </c>
      <c r="S24" s="27">
        <v>8</v>
      </c>
      <c r="T24" s="27"/>
      <c r="U24" s="27"/>
      <c r="V24" s="27"/>
      <c r="W24" s="27"/>
      <c r="X24" s="27"/>
      <c r="Y24" s="27">
        <f t="shared" si="3"/>
        <v>0</v>
      </c>
      <c r="Z24" s="27"/>
      <c r="AA24" s="27"/>
      <c r="AB24" s="27">
        <f t="shared" si="4"/>
        <v>321.59999999999997</v>
      </c>
      <c r="AC24" s="27">
        <f t="shared" si="5"/>
        <v>56</v>
      </c>
      <c r="AD24" s="27"/>
      <c r="AE24" s="46" t="s">
        <v>47</v>
      </c>
      <c r="AF24" s="46">
        <v>1</v>
      </c>
      <c r="AG24" s="46">
        <v>0</v>
      </c>
      <c r="AH24" s="28">
        <f t="shared" si="6"/>
        <v>377.59999999999997</v>
      </c>
      <c r="AI24" s="27">
        <v>16</v>
      </c>
    </row>
    <row r="25" spans="1:35">
      <c r="A25" s="46">
        <v>17</v>
      </c>
      <c r="B25" s="43" t="s">
        <v>87</v>
      </c>
      <c r="C25" s="43" t="s">
        <v>88</v>
      </c>
      <c r="D25" s="30" t="s">
        <v>136</v>
      </c>
      <c r="E25" s="30" t="s">
        <v>149</v>
      </c>
      <c r="F25" s="27"/>
      <c r="G25" s="46" t="s">
        <v>47</v>
      </c>
      <c r="H25" s="27"/>
      <c r="I25" s="33">
        <v>1</v>
      </c>
      <c r="J25" s="46"/>
      <c r="K25" s="27"/>
      <c r="L25" s="27"/>
      <c r="M25" s="27"/>
      <c r="N25" s="27"/>
      <c r="O25" s="27"/>
      <c r="P25" s="27"/>
      <c r="Q25" s="27" t="s">
        <v>103</v>
      </c>
      <c r="R25" s="27">
        <v>7.51</v>
      </c>
      <c r="S25" s="27">
        <v>5</v>
      </c>
      <c r="T25" s="27"/>
      <c r="U25" s="27"/>
      <c r="V25" s="27"/>
      <c r="W25" s="27"/>
      <c r="X25" s="27"/>
      <c r="Y25" s="27">
        <f t="shared" si="3"/>
        <v>0</v>
      </c>
      <c r="Z25" s="27"/>
      <c r="AA25" s="27"/>
      <c r="AB25" s="27">
        <f t="shared" si="4"/>
        <v>300.39999999999998</v>
      </c>
      <c r="AC25" s="27">
        <f t="shared" si="5"/>
        <v>35</v>
      </c>
      <c r="AD25" s="27"/>
      <c r="AE25" s="46" t="s">
        <v>47</v>
      </c>
      <c r="AF25" s="46">
        <v>1</v>
      </c>
      <c r="AG25" s="46">
        <v>0</v>
      </c>
      <c r="AH25" s="28">
        <f t="shared" si="6"/>
        <v>335.4</v>
      </c>
      <c r="AI25" s="27">
        <v>17</v>
      </c>
    </row>
    <row r="26" spans="1:35">
      <c r="A26" s="46">
        <v>18</v>
      </c>
      <c r="B26" s="43" t="s">
        <v>95</v>
      </c>
      <c r="C26" s="43" t="s">
        <v>60</v>
      </c>
      <c r="D26" s="30" t="s">
        <v>150</v>
      </c>
      <c r="E26" s="30" t="s">
        <v>151</v>
      </c>
      <c r="F26" s="27"/>
      <c r="G26" s="46" t="s">
        <v>47</v>
      </c>
      <c r="H26" s="27"/>
      <c r="I26" s="33">
        <v>1</v>
      </c>
      <c r="J26" s="46"/>
      <c r="K26" s="27"/>
      <c r="L26" s="27"/>
      <c r="M26" s="27"/>
      <c r="N26" s="27"/>
      <c r="O26" s="27"/>
      <c r="P26" s="27"/>
      <c r="Q26" s="27" t="s">
        <v>103</v>
      </c>
      <c r="R26" s="27">
        <v>7.16</v>
      </c>
      <c r="S26" s="27">
        <v>3</v>
      </c>
      <c r="T26" s="27"/>
      <c r="U26" s="27"/>
      <c r="V26" s="27"/>
      <c r="W26" s="27"/>
      <c r="X26" s="27"/>
      <c r="Y26" s="27">
        <f t="shared" si="3"/>
        <v>0</v>
      </c>
      <c r="Z26" s="27"/>
      <c r="AA26" s="27"/>
      <c r="AB26" s="27">
        <f t="shared" si="4"/>
        <v>286.39999999999998</v>
      </c>
      <c r="AC26" s="27">
        <f t="shared" si="5"/>
        <v>21</v>
      </c>
      <c r="AD26" s="27"/>
      <c r="AE26" s="46" t="s">
        <v>47</v>
      </c>
      <c r="AF26" s="46">
        <v>1</v>
      </c>
      <c r="AG26" s="46">
        <v>0</v>
      </c>
      <c r="AH26" s="28">
        <f t="shared" si="6"/>
        <v>307.39999999999998</v>
      </c>
      <c r="AI26" s="27">
        <v>18</v>
      </c>
    </row>
    <row r="27" spans="1:35">
      <c r="A27" s="46">
        <v>19</v>
      </c>
      <c r="B27" s="43" t="s">
        <v>91</v>
      </c>
      <c r="C27" s="43" t="s">
        <v>92</v>
      </c>
      <c r="D27" s="30" t="s">
        <v>152</v>
      </c>
      <c r="E27" s="30" t="s">
        <v>153</v>
      </c>
      <c r="F27" s="27"/>
      <c r="G27" s="46" t="s">
        <v>47</v>
      </c>
      <c r="H27" s="27"/>
      <c r="I27" s="33">
        <v>1</v>
      </c>
      <c r="J27" s="46"/>
      <c r="K27" s="27"/>
      <c r="L27" s="27"/>
      <c r="M27" s="27"/>
      <c r="N27" s="27"/>
      <c r="O27" s="27"/>
      <c r="P27" s="27"/>
      <c r="Q27" s="27" t="s">
        <v>103</v>
      </c>
      <c r="R27" s="27">
        <v>7.17</v>
      </c>
      <c r="S27" s="27"/>
      <c r="T27" s="27"/>
      <c r="U27" s="27"/>
      <c r="V27" s="27"/>
      <c r="W27" s="27"/>
      <c r="X27" s="27"/>
      <c r="Y27" s="27">
        <f t="shared" si="3"/>
        <v>0</v>
      </c>
      <c r="Z27" s="27"/>
      <c r="AA27" s="27"/>
      <c r="AB27" s="27">
        <f t="shared" si="4"/>
        <v>286.8</v>
      </c>
      <c r="AC27" s="27">
        <f t="shared" si="5"/>
        <v>0</v>
      </c>
      <c r="AD27" s="27"/>
      <c r="AE27" s="46" t="s">
        <v>47</v>
      </c>
      <c r="AF27" s="46">
        <v>1</v>
      </c>
      <c r="AG27" s="46">
        <v>0</v>
      </c>
      <c r="AH27" s="28">
        <f t="shared" si="6"/>
        <v>286.8</v>
      </c>
      <c r="AI27" s="27">
        <v>19</v>
      </c>
    </row>
    <row r="28" spans="1:35">
      <c r="A28" s="46">
        <v>20</v>
      </c>
      <c r="B28" s="43" t="s">
        <v>57</v>
      </c>
      <c r="C28" s="43" t="s">
        <v>58</v>
      </c>
      <c r="D28" s="27" t="s">
        <v>122</v>
      </c>
      <c r="E28" s="27" t="s">
        <v>123</v>
      </c>
      <c r="F28" s="27"/>
      <c r="G28" s="46" t="s">
        <v>47</v>
      </c>
      <c r="H28" s="27"/>
      <c r="I28" s="33">
        <v>1</v>
      </c>
      <c r="J28" s="46">
        <v>0</v>
      </c>
      <c r="K28" s="27"/>
      <c r="L28" s="27"/>
      <c r="M28" s="27"/>
      <c r="N28" s="27"/>
      <c r="O28" s="27">
        <v>2</v>
      </c>
      <c r="P28" s="27"/>
      <c r="Q28" s="27" t="s">
        <v>103</v>
      </c>
      <c r="R28" s="27">
        <v>5.61</v>
      </c>
      <c r="S28" s="27">
        <v>0</v>
      </c>
      <c r="T28" s="27"/>
      <c r="U28" s="27"/>
      <c r="V28" s="27"/>
      <c r="W28" s="27"/>
      <c r="X28" s="27"/>
      <c r="Y28" s="27">
        <f t="shared" si="3"/>
        <v>60</v>
      </c>
      <c r="Z28" s="27"/>
      <c r="AA28" s="27"/>
      <c r="AB28" s="27">
        <f t="shared" si="4"/>
        <v>224.4</v>
      </c>
      <c r="AC28" s="27">
        <f t="shared" si="5"/>
        <v>0</v>
      </c>
      <c r="AD28" s="27"/>
      <c r="AE28" s="46" t="s">
        <v>47</v>
      </c>
      <c r="AF28" s="46">
        <v>1</v>
      </c>
      <c r="AG28" s="46">
        <v>0</v>
      </c>
      <c r="AH28" s="28">
        <f t="shared" si="6"/>
        <v>284.39999999999998</v>
      </c>
      <c r="AI28" s="27">
        <v>20</v>
      </c>
    </row>
    <row r="29" spans="1:35">
      <c r="A29" s="46">
        <v>21</v>
      </c>
      <c r="B29" s="43" t="s">
        <v>79</v>
      </c>
      <c r="C29" s="43" t="s">
        <v>80</v>
      </c>
      <c r="D29" s="27" t="s">
        <v>90</v>
      </c>
      <c r="E29" s="27" t="s">
        <v>140</v>
      </c>
      <c r="F29" s="27"/>
      <c r="G29" s="46" t="s">
        <v>47</v>
      </c>
      <c r="H29" s="27"/>
      <c r="I29" s="33">
        <v>1</v>
      </c>
      <c r="J29" s="46"/>
      <c r="K29" s="27"/>
      <c r="L29" s="27"/>
      <c r="M29" s="27"/>
      <c r="N29" s="27"/>
      <c r="O29" s="27"/>
      <c r="P29" s="27"/>
      <c r="Q29" s="27" t="s">
        <v>103</v>
      </c>
      <c r="R29" s="27">
        <v>5.75</v>
      </c>
      <c r="S29" s="27">
        <v>5</v>
      </c>
      <c r="T29" s="27"/>
      <c r="U29" s="27"/>
      <c r="V29" s="27"/>
      <c r="W29" s="27"/>
      <c r="X29" s="27"/>
      <c r="Y29" s="27">
        <f t="shared" si="3"/>
        <v>0</v>
      </c>
      <c r="Z29" s="27"/>
      <c r="AA29" s="27"/>
      <c r="AB29" s="27">
        <f t="shared" si="4"/>
        <v>230</v>
      </c>
      <c r="AC29" s="27">
        <f t="shared" si="5"/>
        <v>35</v>
      </c>
      <c r="AD29" s="27"/>
      <c r="AE29" s="46" t="s">
        <v>47</v>
      </c>
      <c r="AF29" s="46">
        <v>1</v>
      </c>
      <c r="AG29" s="46">
        <v>0</v>
      </c>
      <c r="AH29" s="28">
        <f t="shared" si="6"/>
        <v>265</v>
      </c>
      <c r="AI29" s="27">
        <v>21</v>
      </c>
    </row>
    <row r="30" spans="1:35">
      <c r="A30" s="46">
        <v>22</v>
      </c>
      <c r="B30" s="44" t="s">
        <v>104</v>
      </c>
      <c r="C30" s="44" t="s">
        <v>105</v>
      </c>
      <c r="D30" s="30" t="s">
        <v>124</v>
      </c>
      <c r="E30" s="30" t="s">
        <v>125</v>
      </c>
      <c r="F30" s="31"/>
      <c r="G30" s="31" t="s">
        <v>106</v>
      </c>
      <c r="H30" s="33">
        <v>1</v>
      </c>
      <c r="I30" s="33">
        <v>1</v>
      </c>
      <c r="J30" s="33"/>
      <c r="K30" s="33"/>
      <c r="L30" s="33"/>
      <c r="M30" s="33"/>
      <c r="N30" s="33">
        <v>2</v>
      </c>
      <c r="O30" s="35"/>
      <c r="P30" s="33" t="s">
        <v>103</v>
      </c>
      <c r="Q30" s="36">
        <v>6.47</v>
      </c>
      <c r="R30" s="35">
        <v>60</v>
      </c>
      <c r="S30" s="37"/>
      <c r="T30" s="37"/>
      <c r="U30" s="37"/>
      <c r="V30" s="37"/>
      <c r="W30" s="38"/>
      <c r="X30" s="37">
        <f>N30*30</f>
        <v>60</v>
      </c>
      <c r="Y30" s="37"/>
      <c r="Z30" s="37"/>
      <c r="AA30" s="39">
        <f>Q30*40</f>
        <v>258.8</v>
      </c>
      <c r="AB30" s="37">
        <f>R30*7</f>
        <v>420</v>
      </c>
      <c r="AC30" s="40"/>
      <c r="AD30" s="41" t="s">
        <v>47</v>
      </c>
      <c r="AE30" s="31" t="s">
        <v>106</v>
      </c>
      <c r="AF30" s="46">
        <v>1</v>
      </c>
      <c r="AG30" s="59">
        <v>0</v>
      </c>
      <c r="AH30" s="57">
        <f>S30+T30+U30+V30+X30+Y30+Z30+AA30+AB30</f>
        <v>738.8</v>
      </c>
      <c r="AI30" s="27">
        <v>22</v>
      </c>
    </row>
    <row r="31" spans="1:35">
      <c r="A31" s="46">
        <v>23</v>
      </c>
      <c r="B31" s="43" t="s">
        <v>89</v>
      </c>
      <c r="C31" s="43" t="s">
        <v>90</v>
      </c>
      <c r="D31" s="30" t="s">
        <v>136</v>
      </c>
      <c r="E31" s="30" t="s">
        <v>154</v>
      </c>
      <c r="F31" s="27"/>
      <c r="G31" s="31" t="s">
        <v>106</v>
      </c>
      <c r="H31" s="27"/>
      <c r="I31" s="33">
        <v>1</v>
      </c>
      <c r="J31" s="46"/>
      <c r="K31" s="27"/>
      <c r="L31" s="27"/>
      <c r="M31" s="27"/>
      <c r="N31" s="27"/>
      <c r="O31" s="27">
        <v>1</v>
      </c>
      <c r="P31" s="27"/>
      <c r="Q31" s="27" t="s">
        <v>103</v>
      </c>
      <c r="R31" s="27">
        <v>6.46</v>
      </c>
      <c r="S31" s="27">
        <v>60</v>
      </c>
      <c r="T31" s="27"/>
      <c r="U31" s="27"/>
      <c r="V31" s="27"/>
      <c r="W31" s="27"/>
      <c r="X31" s="27"/>
      <c r="Y31" s="27">
        <f>O31*30</f>
        <v>30</v>
      </c>
      <c r="Z31" s="27"/>
      <c r="AA31" s="27"/>
      <c r="AB31" s="27">
        <f t="shared" ref="AB31:AB37" si="7">R31*40</f>
        <v>258.39999999999998</v>
      </c>
      <c r="AC31" s="27">
        <f t="shared" ref="AC31:AC37" si="8">S31*7</f>
        <v>420</v>
      </c>
      <c r="AD31" s="27"/>
      <c r="AE31" s="31" t="s">
        <v>106</v>
      </c>
      <c r="AF31" s="46">
        <v>1</v>
      </c>
      <c r="AG31" s="59">
        <v>0</v>
      </c>
      <c r="AH31" s="58">
        <f t="shared" ref="AH31:AH37" si="9">T31+U31+V31+W31+Y31+Z31+AA31+AB31+AC31</f>
        <v>708.4</v>
      </c>
      <c r="AI31" s="27">
        <v>23</v>
      </c>
    </row>
    <row r="32" spans="1:35">
      <c r="A32" s="46">
        <v>24</v>
      </c>
      <c r="B32" s="43" t="s">
        <v>93</v>
      </c>
      <c r="C32" s="43" t="s">
        <v>94</v>
      </c>
      <c r="D32" s="30" t="s">
        <v>155</v>
      </c>
      <c r="E32" s="30" t="s">
        <v>156</v>
      </c>
      <c r="F32" s="27"/>
      <c r="G32" s="31" t="s">
        <v>106</v>
      </c>
      <c r="H32" s="27"/>
      <c r="I32" s="33">
        <v>1</v>
      </c>
      <c r="J32" s="46"/>
      <c r="K32" s="27"/>
      <c r="L32" s="27"/>
      <c r="M32" s="27"/>
      <c r="N32" s="27"/>
      <c r="O32" s="27"/>
      <c r="P32" s="27"/>
      <c r="Q32" s="27" t="s">
        <v>103</v>
      </c>
      <c r="R32" s="27">
        <v>6.32</v>
      </c>
      <c r="S32" s="27">
        <v>43</v>
      </c>
      <c r="T32" s="27"/>
      <c r="U32" s="27"/>
      <c r="V32" s="27"/>
      <c r="W32" s="27"/>
      <c r="X32" s="27"/>
      <c r="Y32" s="27">
        <f>O32*30</f>
        <v>0</v>
      </c>
      <c r="Z32" s="27"/>
      <c r="AA32" s="27"/>
      <c r="AB32" s="27">
        <f t="shared" si="7"/>
        <v>252.8</v>
      </c>
      <c r="AC32" s="27">
        <f t="shared" si="8"/>
        <v>301</v>
      </c>
      <c r="AD32" s="27"/>
      <c r="AE32" s="31" t="s">
        <v>106</v>
      </c>
      <c r="AF32" s="46">
        <v>1</v>
      </c>
      <c r="AG32" s="59">
        <v>0</v>
      </c>
      <c r="AH32" s="58">
        <f t="shared" si="9"/>
        <v>553.79999999999995</v>
      </c>
      <c r="AI32" s="27">
        <v>24</v>
      </c>
    </row>
    <row r="33" spans="1:35">
      <c r="A33" s="46">
        <v>25</v>
      </c>
      <c r="B33" s="43" t="s">
        <v>96</v>
      </c>
      <c r="C33" s="43" t="s">
        <v>97</v>
      </c>
      <c r="D33" s="30" t="s">
        <v>90</v>
      </c>
      <c r="E33" s="27" t="s">
        <v>114</v>
      </c>
      <c r="F33" s="27"/>
      <c r="G33" s="31" t="s">
        <v>106</v>
      </c>
      <c r="H33" s="27"/>
      <c r="I33" s="33">
        <v>1</v>
      </c>
      <c r="J33" s="46"/>
      <c r="K33" s="27"/>
      <c r="L33" s="27"/>
      <c r="M33" s="27"/>
      <c r="N33" s="27"/>
      <c r="O33" s="27"/>
      <c r="P33" s="27"/>
      <c r="Q33" s="27"/>
      <c r="R33" s="27">
        <v>6.11</v>
      </c>
      <c r="S33" s="27">
        <v>60</v>
      </c>
      <c r="T33" s="27"/>
      <c r="U33" s="27"/>
      <c r="V33" s="27"/>
      <c r="W33" s="27"/>
      <c r="X33" s="27"/>
      <c r="Y33" s="27"/>
      <c r="Z33" s="27"/>
      <c r="AA33" s="27"/>
      <c r="AB33" s="27">
        <f t="shared" si="7"/>
        <v>244.4</v>
      </c>
      <c r="AC33" s="27">
        <f t="shared" si="8"/>
        <v>420</v>
      </c>
      <c r="AD33" s="27"/>
      <c r="AE33" s="31" t="s">
        <v>106</v>
      </c>
      <c r="AF33" s="46">
        <v>1</v>
      </c>
      <c r="AG33" s="59">
        <v>0</v>
      </c>
      <c r="AH33" s="58">
        <f t="shared" si="9"/>
        <v>664.4</v>
      </c>
      <c r="AI33" s="27">
        <v>25</v>
      </c>
    </row>
    <row r="34" spans="1:35">
      <c r="A34" s="46">
        <v>26</v>
      </c>
      <c r="B34" s="43" t="s">
        <v>98</v>
      </c>
      <c r="C34" s="43" t="s">
        <v>99</v>
      </c>
      <c r="D34" s="30" t="s">
        <v>116</v>
      </c>
      <c r="E34" s="30" t="s">
        <v>157</v>
      </c>
      <c r="F34" s="27"/>
      <c r="G34" s="31" t="s">
        <v>106</v>
      </c>
      <c r="H34" s="27"/>
      <c r="I34" s="33">
        <v>1</v>
      </c>
      <c r="J34" s="46"/>
      <c r="K34" s="27"/>
      <c r="L34" s="27">
        <v>4</v>
      </c>
      <c r="M34" s="27"/>
      <c r="N34" s="27"/>
      <c r="O34" s="27"/>
      <c r="P34" s="27"/>
      <c r="Q34" s="27"/>
      <c r="R34" s="27">
        <v>6.47</v>
      </c>
      <c r="S34" s="27">
        <v>15</v>
      </c>
      <c r="T34" s="27"/>
      <c r="U34" s="27"/>
      <c r="V34" s="27">
        <v>200</v>
      </c>
      <c r="W34" s="27"/>
      <c r="X34" s="27"/>
      <c r="Y34" s="27"/>
      <c r="Z34" s="27"/>
      <c r="AA34" s="27"/>
      <c r="AB34" s="27">
        <f t="shared" si="7"/>
        <v>258.8</v>
      </c>
      <c r="AC34" s="27">
        <f t="shared" si="8"/>
        <v>105</v>
      </c>
      <c r="AD34" s="27"/>
      <c r="AE34" s="31" t="s">
        <v>106</v>
      </c>
      <c r="AF34" s="46">
        <v>1</v>
      </c>
      <c r="AG34" s="59">
        <v>0</v>
      </c>
      <c r="AH34" s="58">
        <f t="shared" si="9"/>
        <v>563.79999999999995</v>
      </c>
      <c r="AI34" s="27">
        <v>26</v>
      </c>
    </row>
    <row r="35" spans="1:35">
      <c r="A35" s="46">
        <v>27</v>
      </c>
      <c r="B35" s="43" t="s">
        <v>100</v>
      </c>
      <c r="C35" s="43" t="s">
        <v>101</v>
      </c>
      <c r="D35" s="30" t="s">
        <v>90</v>
      </c>
      <c r="E35" s="27" t="s">
        <v>113</v>
      </c>
      <c r="F35" s="27"/>
      <c r="G35" s="31" t="s">
        <v>106</v>
      </c>
      <c r="H35" s="27"/>
      <c r="I35" s="33">
        <v>1</v>
      </c>
      <c r="J35" s="46"/>
      <c r="K35" s="27"/>
      <c r="L35" s="27"/>
      <c r="M35" s="27"/>
      <c r="N35" s="27"/>
      <c r="O35" s="27"/>
      <c r="P35" s="27"/>
      <c r="Q35" s="27"/>
      <c r="R35" s="27">
        <v>5.87</v>
      </c>
      <c r="S35" s="27">
        <v>60</v>
      </c>
      <c r="T35" s="27"/>
      <c r="U35" s="27"/>
      <c r="V35" s="27"/>
      <c r="W35" s="27"/>
      <c r="X35" s="27"/>
      <c r="Y35" s="27"/>
      <c r="Z35" s="27"/>
      <c r="AA35" s="27"/>
      <c r="AB35" s="27">
        <f t="shared" si="7"/>
        <v>234.8</v>
      </c>
      <c r="AC35" s="27">
        <f t="shared" si="8"/>
        <v>420</v>
      </c>
      <c r="AD35" s="27"/>
      <c r="AE35" s="31" t="s">
        <v>106</v>
      </c>
      <c r="AF35" s="46">
        <v>1</v>
      </c>
      <c r="AG35" s="59">
        <v>0</v>
      </c>
      <c r="AH35" s="58">
        <f t="shared" si="9"/>
        <v>654.79999999999995</v>
      </c>
      <c r="AI35" s="27">
        <v>27</v>
      </c>
    </row>
    <row r="36" spans="1:35" s="29" customFormat="1">
      <c r="A36" s="46">
        <v>28</v>
      </c>
      <c r="B36" s="44" t="s">
        <v>107</v>
      </c>
      <c r="C36" s="44" t="s">
        <v>108</v>
      </c>
      <c r="D36" s="30" t="s">
        <v>126</v>
      </c>
      <c r="E36" s="30" t="s">
        <v>135</v>
      </c>
      <c r="F36" s="31"/>
      <c r="G36" s="31" t="s">
        <v>106</v>
      </c>
      <c r="H36" s="32"/>
      <c r="I36" s="33">
        <v>1</v>
      </c>
      <c r="J36" s="34"/>
      <c r="K36" s="33"/>
      <c r="L36" s="33"/>
      <c r="M36" s="33"/>
      <c r="N36" s="33"/>
      <c r="O36" s="33"/>
      <c r="P36" s="33"/>
      <c r="Q36" s="33" t="s">
        <v>103</v>
      </c>
      <c r="R36" s="36">
        <v>7.17</v>
      </c>
      <c r="S36" s="35">
        <v>28</v>
      </c>
      <c r="T36" s="37"/>
      <c r="U36" s="37"/>
      <c r="V36" s="37"/>
      <c r="W36" s="37"/>
      <c r="X36" s="38"/>
      <c r="Y36" s="37">
        <f>O36*30</f>
        <v>0</v>
      </c>
      <c r="Z36" s="37"/>
      <c r="AA36" s="37"/>
      <c r="AB36" s="39">
        <f t="shared" si="7"/>
        <v>286.8</v>
      </c>
      <c r="AC36" s="37">
        <f t="shared" si="8"/>
        <v>196</v>
      </c>
      <c r="AD36" s="40"/>
      <c r="AE36" s="31" t="s">
        <v>106</v>
      </c>
      <c r="AF36" s="46">
        <v>1</v>
      </c>
      <c r="AG36" s="38">
        <v>0</v>
      </c>
      <c r="AH36" s="57">
        <f t="shared" si="9"/>
        <v>482.8</v>
      </c>
      <c r="AI36" s="27">
        <v>28</v>
      </c>
    </row>
    <row r="37" spans="1:35" s="29" customFormat="1">
      <c r="A37" s="46">
        <v>29</v>
      </c>
      <c r="B37" s="44" t="s">
        <v>109</v>
      </c>
      <c r="C37" s="44" t="s">
        <v>110</v>
      </c>
      <c r="D37" s="30" t="s">
        <v>136</v>
      </c>
      <c r="E37" s="30" t="s">
        <v>137</v>
      </c>
      <c r="F37" s="31"/>
      <c r="G37" s="31" t="s">
        <v>106</v>
      </c>
      <c r="H37" s="42"/>
      <c r="I37" s="33">
        <v>1</v>
      </c>
      <c r="J37" s="34"/>
      <c r="K37" s="33"/>
      <c r="L37" s="33"/>
      <c r="M37" s="33"/>
      <c r="N37" s="33"/>
      <c r="O37" s="33"/>
      <c r="P37" s="35"/>
      <c r="Q37" s="33" t="s">
        <v>103</v>
      </c>
      <c r="R37" s="36">
        <v>7.21</v>
      </c>
      <c r="S37" s="35">
        <v>7</v>
      </c>
      <c r="T37" s="37"/>
      <c r="U37" s="37"/>
      <c r="V37" s="37"/>
      <c r="W37" s="37"/>
      <c r="X37" s="38"/>
      <c r="Y37" s="37">
        <f>O37*30</f>
        <v>0</v>
      </c>
      <c r="Z37" s="37"/>
      <c r="AA37" s="37"/>
      <c r="AB37" s="39">
        <f t="shared" si="7"/>
        <v>288.39999999999998</v>
      </c>
      <c r="AC37" s="37">
        <f t="shared" si="8"/>
        <v>49</v>
      </c>
      <c r="AD37" s="40"/>
      <c r="AE37" s="31" t="s">
        <v>106</v>
      </c>
      <c r="AF37" s="46">
        <v>1</v>
      </c>
      <c r="AG37" s="38">
        <v>0</v>
      </c>
      <c r="AH37" s="57">
        <f t="shared" si="9"/>
        <v>337.4</v>
      </c>
      <c r="AI37" s="27">
        <v>29</v>
      </c>
    </row>
  </sheetData>
  <sortState ref="A9:AJ37">
    <sortCondition descending="1" ref="AG9:AG37"/>
  </sortState>
  <mergeCells count="39">
    <mergeCell ref="AA2:AC2"/>
    <mergeCell ref="B1:D1"/>
    <mergeCell ref="F1:T1"/>
    <mergeCell ref="V1:X1"/>
    <mergeCell ref="B2:D2"/>
    <mergeCell ref="F2:T2"/>
    <mergeCell ref="V2:Z2"/>
    <mergeCell ref="A6:A8"/>
    <mergeCell ref="B6:B8"/>
    <mergeCell ref="C6:C8"/>
    <mergeCell ref="D6:D8"/>
    <mergeCell ref="E6:E8"/>
    <mergeCell ref="B3:D3"/>
    <mergeCell ref="F3:T3"/>
    <mergeCell ref="B4:D4"/>
    <mergeCell ref="F4:T4"/>
    <mergeCell ref="F5:T5"/>
    <mergeCell ref="AH6:AH8"/>
    <mergeCell ref="AI6:AI8"/>
    <mergeCell ref="F6:F8"/>
    <mergeCell ref="G6:G8"/>
    <mergeCell ref="H6:H8"/>
    <mergeCell ref="I6:I8"/>
    <mergeCell ref="J6:S6"/>
    <mergeCell ref="T6:AC6"/>
    <mergeCell ref="T7:T8"/>
    <mergeCell ref="U7:U8"/>
    <mergeCell ref="V7:V8"/>
    <mergeCell ref="W7:W8"/>
    <mergeCell ref="AC7:AC8"/>
    <mergeCell ref="AD6:AD8"/>
    <mergeCell ref="AE6:AE8"/>
    <mergeCell ref="AF6:AF8"/>
    <mergeCell ref="AG6:AG8"/>
    <mergeCell ref="X7:X8"/>
    <mergeCell ref="Y7:Y8"/>
    <mergeCell ref="Z7:Z8"/>
    <mergeCell ref="AA7:AA8"/>
    <mergeCell ref="AB7:AB8"/>
  </mergeCells>
  <dataValidations count="2">
    <dataValidation type="list" allowBlank="1" showInputMessage="1" showErrorMessage="1" sqref="H30:I30 I31:I37 I6:I29">
      <formula1>$AM$1:$AM$6</formula1>
    </dataValidation>
    <dataValidation type="list" allowBlank="1" showInputMessage="1" showErrorMessage="1" sqref="G25:G29 H31:H37 H25 G16:H24 AE9:AE29 H9:H15 G6:G15">
      <formula1>$AL$1:$AL$2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9"/>
  <sheetViews>
    <sheetView workbookViewId="0">
      <selection activeCell="E34" sqref="E34"/>
    </sheetView>
  </sheetViews>
  <sheetFormatPr defaultRowHeight="14.4"/>
  <sheetData>
    <row r="1" spans="1:35">
      <c r="A1" s="1"/>
      <c r="B1" s="110" t="s">
        <v>48</v>
      </c>
      <c r="C1" s="111"/>
      <c r="D1" s="111"/>
      <c r="E1" s="2"/>
      <c r="F1" s="124" t="s">
        <v>0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"/>
      <c r="V1" s="3"/>
      <c r="W1" s="3"/>
      <c r="X1" s="3"/>
      <c r="Y1" s="3"/>
      <c r="Z1" s="1"/>
      <c r="AA1" s="125" t="s">
        <v>1</v>
      </c>
      <c r="AB1" s="125"/>
      <c r="AC1" s="125"/>
      <c r="AD1" s="4"/>
      <c r="AE1" s="4"/>
      <c r="AF1" s="4"/>
      <c r="AG1" s="4"/>
      <c r="AH1" s="5"/>
      <c r="AI1" s="6"/>
    </row>
    <row r="2" spans="1:35">
      <c r="A2" s="7"/>
      <c r="B2" s="115" t="s">
        <v>49</v>
      </c>
      <c r="C2" s="97"/>
      <c r="D2" s="97"/>
      <c r="E2" s="8"/>
      <c r="F2" s="126" t="s">
        <v>2</v>
      </c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"/>
      <c r="V2" s="127" t="s">
        <v>3</v>
      </c>
      <c r="W2" s="127"/>
      <c r="X2" s="127"/>
      <c r="Y2" s="127"/>
      <c r="Z2" s="127"/>
      <c r="AA2" s="128"/>
      <c r="AB2" s="129"/>
      <c r="AC2" s="130"/>
      <c r="AD2" s="4"/>
      <c r="AE2" s="4"/>
      <c r="AF2" s="4"/>
      <c r="AG2" s="4"/>
      <c r="AH2" s="5"/>
      <c r="AI2" s="6"/>
    </row>
    <row r="3" spans="1:35">
      <c r="A3" s="9"/>
      <c r="B3" s="115" t="s">
        <v>50</v>
      </c>
      <c r="C3" s="97"/>
      <c r="D3" s="97"/>
      <c r="E3" s="8"/>
      <c r="F3" s="116" t="s">
        <v>51</v>
      </c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0"/>
      <c r="V3" s="10"/>
      <c r="W3" s="10"/>
      <c r="X3" s="10"/>
      <c r="Y3" s="10"/>
      <c r="Z3" s="10"/>
      <c r="AA3" s="10"/>
      <c r="AB3" s="11"/>
      <c r="AC3" s="4"/>
      <c r="AD3" s="4"/>
      <c r="AE3" s="4"/>
      <c r="AF3" s="4"/>
      <c r="AG3" s="4"/>
      <c r="AH3" s="5"/>
      <c r="AI3" s="6"/>
    </row>
    <row r="4" spans="1:35" ht="15" thickBot="1">
      <c r="A4" s="9"/>
      <c r="B4" s="117" t="s">
        <v>52</v>
      </c>
      <c r="C4" s="100"/>
      <c r="D4" s="100"/>
      <c r="E4" s="12"/>
      <c r="F4" s="118" t="s">
        <v>53</v>
      </c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0"/>
      <c r="V4" s="10"/>
      <c r="W4" s="10"/>
      <c r="X4" s="10"/>
      <c r="Y4" s="10"/>
      <c r="Z4" s="10"/>
      <c r="AA4" s="10"/>
      <c r="AB4" s="11"/>
      <c r="AC4" s="4"/>
      <c r="AD4" s="4"/>
      <c r="AE4" s="4"/>
      <c r="AF4" s="4"/>
      <c r="AG4" s="4"/>
      <c r="AH4" s="5"/>
      <c r="AI4" s="6"/>
    </row>
    <row r="5" spans="1:35" ht="15" thickBot="1">
      <c r="A5" s="9"/>
      <c r="B5" s="13"/>
      <c r="C5" s="13"/>
      <c r="D5" s="13"/>
      <c r="E5" s="13"/>
      <c r="F5" s="120" t="s">
        <v>54</v>
      </c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4"/>
      <c r="V5" s="13"/>
      <c r="W5" s="13"/>
      <c r="X5" s="13"/>
      <c r="Y5" s="13"/>
      <c r="Z5" s="13"/>
      <c r="AA5" s="13"/>
      <c r="AB5" s="15"/>
      <c r="AC5" s="4"/>
      <c r="AD5" s="4"/>
      <c r="AE5" s="4"/>
      <c r="AF5" s="4"/>
      <c r="AG5" s="4"/>
      <c r="AH5" s="5"/>
      <c r="AI5" s="16"/>
    </row>
    <row r="6" spans="1:35">
      <c r="A6" s="101" t="s">
        <v>5</v>
      </c>
      <c r="B6" s="104" t="s">
        <v>6</v>
      </c>
      <c r="C6" s="104" t="s">
        <v>7</v>
      </c>
      <c r="D6" s="107" t="s">
        <v>8</v>
      </c>
      <c r="E6" s="104" t="s">
        <v>9</v>
      </c>
      <c r="F6" s="76"/>
      <c r="G6" s="79" t="s">
        <v>10</v>
      </c>
      <c r="H6" s="79" t="s">
        <v>11</v>
      </c>
      <c r="I6" s="82" t="s">
        <v>12</v>
      </c>
      <c r="J6" s="85" t="s">
        <v>13</v>
      </c>
      <c r="K6" s="85"/>
      <c r="L6" s="85"/>
      <c r="M6" s="85"/>
      <c r="N6" s="85"/>
      <c r="O6" s="85"/>
      <c r="P6" s="85"/>
      <c r="Q6" s="85"/>
      <c r="R6" s="85"/>
      <c r="S6" s="85"/>
      <c r="T6" s="86" t="s">
        <v>14</v>
      </c>
      <c r="U6" s="86"/>
      <c r="V6" s="86"/>
      <c r="W6" s="86"/>
      <c r="X6" s="86"/>
      <c r="Y6" s="86"/>
      <c r="Z6" s="86"/>
      <c r="AA6" s="86"/>
      <c r="AB6" s="86"/>
      <c r="AC6" s="86"/>
      <c r="AD6" s="87"/>
      <c r="AE6" s="90" t="s">
        <v>15</v>
      </c>
      <c r="AF6" s="93" t="s">
        <v>16</v>
      </c>
      <c r="AG6" s="63" t="s">
        <v>17</v>
      </c>
      <c r="AH6" s="72" t="s">
        <v>18</v>
      </c>
      <c r="AI6" s="75" t="s">
        <v>19</v>
      </c>
    </row>
    <row r="7" spans="1:35" ht="69.599999999999994">
      <c r="A7" s="102"/>
      <c r="B7" s="105"/>
      <c r="C7" s="105"/>
      <c r="D7" s="108"/>
      <c r="E7" s="105"/>
      <c r="F7" s="77"/>
      <c r="G7" s="80"/>
      <c r="H7" s="80"/>
      <c r="I7" s="83"/>
      <c r="J7" s="17" t="s">
        <v>20</v>
      </c>
      <c r="K7" s="18" t="s">
        <v>21</v>
      </c>
      <c r="L7" s="18" t="s">
        <v>22</v>
      </c>
      <c r="M7" s="18" t="s">
        <v>23</v>
      </c>
      <c r="N7" s="19"/>
      <c r="O7" s="18" t="s">
        <v>24</v>
      </c>
      <c r="P7" s="20" t="s">
        <v>25</v>
      </c>
      <c r="Q7" s="18" t="s">
        <v>26</v>
      </c>
      <c r="R7" s="21" t="s">
        <v>27</v>
      </c>
      <c r="S7" s="18" t="s">
        <v>28</v>
      </c>
      <c r="T7" s="68" t="s">
        <v>29</v>
      </c>
      <c r="U7" s="68" t="s">
        <v>30</v>
      </c>
      <c r="V7" s="68" t="s">
        <v>31</v>
      </c>
      <c r="W7" s="68" t="s">
        <v>32</v>
      </c>
      <c r="X7" s="66"/>
      <c r="Y7" s="68" t="s">
        <v>33</v>
      </c>
      <c r="Z7" s="68" t="s">
        <v>34</v>
      </c>
      <c r="AA7" s="68" t="s">
        <v>35</v>
      </c>
      <c r="AB7" s="70" t="s">
        <v>36</v>
      </c>
      <c r="AC7" s="68" t="s">
        <v>37</v>
      </c>
      <c r="AD7" s="88"/>
      <c r="AE7" s="91"/>
      <c r="AF7" s="94"/>
      <c r="AG7" s="64"/>
      <c r="AH7" s="73"/>
      <c r="AI7" s="75"/>
    </row>
    <row r="8" spans="1:35" ht="15" thickBot="1">
      <c r="A8" s="121"/>
      <c r="B8" s="122"/>
      <c r="C8" s="122"/>
      <c r="D8" s="123"/>
      <c r="E8" s="122"/>
      <c r="F8" s="112"/>
      <c r="G8" s="113"/>
      <c r="H8" s="113"/>
      <c r="I8" s="114"/>
      <c r="J8" s="22" t="s">
        <v>38</v>
      </c>
      <c r="K8" s="23" t="s">
        <v>39</v>
      </c>
      <c r="L8" s="23" t="s">
        <v>40</v>
      </c>
      <c r="M8" s="24" t="s">
        <v>41</v>
      </c>
      <c r="N8" s="25"/>
      <c r="O8" s="23" t="s">
        <v>42</v>
      </c>
      <c r="P8" s="23" t="s">
        <v>43</v>
      </c>
      <c r="Q8" s="23" t="s">
        <v>44</v>
      </c>
      <c r="R8" s="26" t="s">
        <v>45</v>
      </c>
      <c r="S8" s="23" t="s">
        <v>46</v>
      </c>
      <c r="T8" s="69"/>
      <c r="U8" s="69"/>
      <c r="V8" s="69"/>
      <c r="W8" s="69"/>
      <c r="X8" s="67"/>
      <c r="Y8" s="69"/>
      <c r="Z8" s="69"/>
      <c r="AA8" s="69"/>
      <c r="AB8" s="71"/>
      <c r="AC8" s="69"/>
      <c r="AD8" s="89"/>
      <c r="AE8" s="92"/>
      <c r="AF8" s="95"/>
      <c r="AG8" s="65"/>
      <c r="AH8" s="74"/>
      <c r="AI8" s="75"/>
    </row>
    <row r="9" spans="1:35" ht="15" thickTop="1"/>
  </sheetData>
  <mergeCells count="39">
    <mergeCell ref="B1:D1"/>
    <mergeCell ref="F1:T1"/>
    <mergeCell ref="AA1:AC1"/>
    <mergeCell ref="B2:D2"/>
    <mergeCell ref="F2:T2"/>
    <mergeCell ref="V2:Z2"/>
    <mergeCell ref="AA2:AC2"/>
    <mergeCell ref="A6:A8"/>
    <mergeCell ref="B6:B8"/>
    <mergeCell ref="C6:C8"/>
    <mergeCell ref="D6:D8"/>
    <mergeCell ref="E6:E8"/>
    <mergeCell ref="B3:D3"/>
    <mergeCell ref="F3:T3"/>
    <mergeCell ref="B4:D4"/>
    <mergeCell ref="F4:T4"/>
    <mergeCell ref="F5:T5"/>
    <mergeCell ref="AH6:AH8"/>
    <mergeCell ref="AI6:AI8"/>
    <mergeCell ref="F6:F8"/>
    <mergeCell ref="G6:G8"/>
    <mergeCell ref="H6:H8"/>
    <mergeCell ref="I6:I8"/>
    <mergeCell ref="J6:S6"/>
    <mergeCell ref="T6:AC6"/>
    <mergeCell ref="T7:T8"/>
    <mergeCell ref="U7:U8"/>
    <mergeCell ref="V7:V8"/>
    <mergeCell ref="W7:W8"/>
    <mergeCell ref="AC7:AC8"/>
    <mergeCell ref="AD6:AD8"/>
    <mergeCell ref="AE6:AE8"/>
    <mergeCell ref="AF6:AF8"/>
    <mergeCell ref="AG6:AG8"/>
    <mergeCell ref="X7:X8"/>
    <mergeCell ref="Y7:Y8"/>
    <mergeCell ref="Z7:Z8"/>
    <mergeCell ref="AA7:AA8"/>
    <mergeCell ref="AB7:AB8"/>
  </mergeCells>
  <dataValidations count="2">
    <dataValidation type="list" allowBlank="1" showInputMessage="1" showErrorMessage="1" sqref="G6:G8">
      <formula1>$AL$1:$AL$2</formula1>
    </dataValidation>
    <dataValidation type="list" allowBlank="1" showInputMessage="1" showErrorMessage="1" sqref="I6:I8">
      <formula1>$AM$1:$AM$6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καταταξη ΠΕ</vt:lpstr>
      <vt:lpstr>καταταξη ΤΕ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2017-04-20T05:22:29Z</cp:lastPrinted>
  <dcterms:created xsi:type="dcterms:W3CDTF">2017-04-05T07:09:07Z</dcterms:created>
  <dcterms:modified xsi:type="dcterms:W3CDTF">2017-04-20T05:22:32Z</dcterms:modified>
</cp:coreProperties>
</file>