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23256" windowHeight="12036" activeTab="1"/>
  </bookViews>
  <sheets>
    <sheet name="καταταξη ΠΕ" sheetId="1" r:id="rId1"/>
    <sheet name="καταταξη ΤΕ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X14" i="2"/>
  <c r="X18"/>
  <c r="AA14"/>
  <c r="AB14"/>
  <c r="AA29"/>
  <c r="AB29"/>
  <c r="AA18"/>
  <c r="AB18"/>
  <c r="AB26"/>
  <c r="AA26"/>
  <c r="X33"/>
  <c r="X22"/>
  <c r="X28"/>
  <c r="X13"/>
  <c r="X27"/>
  <c r="X16"/>
  <c r="X36"/>
  <c r="X35"/>
  <c r="X32"/>
  <c r="X31"/>
  <c r="X12"/>
  <c r="X21"/>
  <c r="X10"/>
  <c r="X17"/>
  <c r="X19"/>
  <c r="X24"/>
  <c r="X9"/>
  <c r="X20"/>
  <c r="X23"/>
  <c r="X15"/>
  <c r="X26"/>
  <c r="X34"/>
  <c r="X11"/>
  <c r="AB11"/>
  <c r="AB33"/>
  <c r="AB22"/>
  <c r="AB28"/>
  <c r="AB13"/>
  <c r="AB27"/>
  <c r="AB16"/>
  <c r="AB30"/>
  <c r="AB36"/>
  <c r="AB35"/>
  <c r="AB32"/>
  <c r="AB31"/>
  <c r="AB12"/>
  <c r="AB21"/>
  <c r="AB10"/>
  <c r="AB17"/>
  <c r="AB19"/>
  <c r="AB24"/>
  <c r="AB25"/>
  <c r="AB9"/>
  <c r="AB20"/>
  <c r="AB23"/>
  <c r="AB15"/>
  <c r="AB34"/>
  <c r="AA11"/>
  <c r="AA33"/>
  <c r="AA22"/>
  <c r="AA28"/>
  <c r="AA13"/>
  <c r="AA27"/>
  <c r="AF27" s="1"/>
  <c r="AA16"/>
  <c r="AA30"/>
  <c r="AA36"/>
  <c r="AA35"/>
  <c r="AA32"/>
  <c r="AA31"/>
  <c r="AA12"/>
  <c r="AF12" s="1"/>
  <c r="AA21"/>
  <c r="AF21" s="1"/>
  <c r="AA10"/>
  <c r="AA17"/>
  <c r="AA19"/>
  <c r="AA24"/>
  <c r="AF24" s="1"/>
  <c r="AA25"/>
  <c r="AF25" s="1"/>
  <c r="AA9"/>
  <c r="AA20"/>
  <c r="AA23"/>
  <c r="AF23" s="1"/>
  <c r="AA15"/>
  <c r="AF36"/>
  <c r="AF19"/>
  <c r="AF34"/>
  <c r="AA34"/>
  <c r="AC22" i="1"/>
  <c r="AB22"/>
  <c r="Y22"/>
  <c r="AC11"/>
  <c r="AB11"/>
  <c r="AC10"/>
  <c r="AB10"/>
  <c r="Y10"/>
  <c r="AC30"/>
  <c r="AB30"/>
  <c r="Y30"/>
  <c r="AC27"/>
  <c r="AB27"/>
  <c r="Y27"/>
  <c r="AC21"/>
  <c r="AB21"/>
  <c r="AC19"/>
  <c r="AB19"/>
  <c r="AC20"/>
  <c r="AB20"/>
  <c r="AC31"/>
  <c r="AB31"/>
  <c r="Y31"/>
  <c r="Y13"/>
  <c r="Y26"/>
  <c r="Y32"/>
  <c r="Y25"/>
  <c r="Y14"/>
  <c r="AC18"/>
  <c r="AB18"/>
  <c r="Y18"/>
  <c r="AC33"/>
  <c r="AB33"/>
  <c r="Y33"/>
  <c r="AC24"/>
  <c r="AB24"/>
  <c r="Y24"/>
  <c r="AC34"/>
  <c r="AB34"/>
  <c r="Y34"/>
  <c r="AC17"/>
  <c r="AB17"/>
  <c r="Y17"/>
  <c r="AC9"/>
  <c r="AB9"/>
  <c r="Y9"/>
  <c r="AC28"/>
  <c r="AB28"/>
  <c r="Y28"/>
  <c r="AC23"/>
  <c r="AB23"/>
  <c r="Y23"/>
  <c r="Y29"/>
  <c r="Y12"/>
  <c r="Y35"/>
  <c r="Y16"/>
  <c r="AB29"/>
  <c r="AB12"/>
  <c r="AB35"/>
  <c r="AB16"/>
  <c r="AB13"/>
  <c r="AB26"/>
  <c r="AB32"/>
  <c r="AB15"/>
  <c r="AB25"/>
  <c r="AB14"/>
  <c r="AC29"/>
  <c r="AC12"/>
  <c r="AC35"/>
  <c r="AC16"/>
  <c r="AC13"/>
  <c r="AC26"/>
  <c r="AC32"/>
  <c r="AC15"/>
  <c r="AC25"/>
  <c r="AC14"/>
  <c r="AF9" i="2" l="1"/>
  <c r="AF17"/>
  <c r="AF31"/>
  <c r="AF20"/>
  <c r="AF26"/>
  <c r="AF29"/>
  <c r="AF11"/>
  <c r="AF14"/>
  <c r="AF18"/>
  <c r="AF15"/>
  <c r="AF10"/>
  <c r="AF32"/>
  <c r="AF35"/>
  <c r="AF30"/>
  <c r="AF16"/>
  <c r="AF13"/>
  <c r="AF28"/>
  <c r="AF22"/>
  <c r="AF33"/>
  <c r="AH21" i="1"/>
  <c r="AH34"/>
  <c r="AH20"/>
  <c r="AH11"/>
  <c r="AH9"/>
  <c r="AH19"/>
  <c r="AH30"/>
  <c r="AH22"/>
  <c r="AH23"/>
  <c r="AH33"/>
  <c r="AH17"/>
  <c r="AH27"/>
  <c r="AH28"/>
  <c r="AH24"/>
  <c r="AH18"/>
  <c r="AH31"/>
  <c r="AH10"/>
  <c r="AH14"/>
  <c r="AH32"/>
  <c r="AH16"/>
  <c r="AH29"/>
  <c r="AH15"/>
  <c r="AH13"/>
  <c r="AH12"/>
  <c r="AH25"/>
  <c r="AH26"/>
  <c r="AH35"/>
</calcChain>
</file>

<file path=xl/sharedStrings.xml><?xml version="1.0" encoding="utf-8"?>
<sst xmlns="http://schemas.openxmlformats.org/spreadsheetml/2006/main" count="516" uniqueCount="254">
  <si>
    <t>Φορέας : Δήμος Α</t>
  </si>
  <si>
    <t>ΠΡΟΣΛΗΨΗ ΠΡΟΣΩΠΙΚΟΥ ΜΕ ΣΥΜΒΑΣΗ ΟΡΙΣΜΕΝΟΥ ΧΡΟΝΟΥ</t>
  </si>
  <si>
    <t>Ανακοίνωση :</t>
  </si>
  <si>
    <t xml:space="preserve">Υπηρεσία :  Δ/νση  Μηχανοργάνωσης                                               </t>
  </si>
  <si>
    <t>ΠΙΝΑΚΑΣ ΚΑΤΑΤΑΞΗΣ &amp; ΒΑΘΜΟΛΟΓΙΑΣ</t>
  </si>
  <si>
    <t>Υπ' αριθμ. Σ.Ο.Χ. :</t>
  </si>
  <si>
    <t>17/2010</t>
  </si>
  <si>
    <t>Έδρα Υπηρεσίας : Αθήνα</t>
  </si>
  <si>
    <t>ΥΠΟΨΗΦΙΩΝ ΚΑΤΗΓΟΡΙΑΣ ΠΕ</t>
  </si>
  <si>
    <t>Διάρκεια Σύμβασης :  12 μήνες</t>
  </si>
  <si>
    <t>Ειδικότητα :  ΠΕ Μηχανικών Λογισμικού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</si>
  <si>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</si>
  <si>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</si>
  <si>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</si>
  <si>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</si>
  <si>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</si>
  <si>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</si>
  <si>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</si>
  <si>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</si>
  <si>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</si>
  <si>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</si>
  <si>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</si>
  <si>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</si>
  <si>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</si>
  <si>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</si>
  <si>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</si>
  <si>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</si>
  <si>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</si>
  <si>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</si>
  <si>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</si>
  <si>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</si>
  <si>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</si>
  <si>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</si>
  <si>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</si>
  <si>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</si>
  <si>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</si>
  <si>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</si>
  <si>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</si>
  <si>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</si>
  <si>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</si>
  <si>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</si>
  <si>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</si>
  <si>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</si>
  <si>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</si>
  <si>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</si>
  <si>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</si>
  <si>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</si>
  <si>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</si>
  <si>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</si>
  <si>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</si>
  <si>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</si>
  <si>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</si>
  <si>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</si>
  <si>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6</t>
  </si>
  <si>
    <t>Οχι</t>
  </si>
  <si>
    <t>Ναι</t>
  </si>
  <si>
    <t>5</t>
  </si>
  <si>
    <t>7</t>
  </si>
  <si>
    <t>3</t>
  </si>
  <si>
    <t>4</t>
  </si>
  <si>
    <t>2</t>
  </si>
  <si>
    <t>8</t>
  </si>
  <si>
    <t>1</t>
  </si>
  <si>
    <t>9</t>
  </si>
  <si>
    <t>Α</t>
  </si>
  <si>
    <t>14</t>
  </si>
  <si>
    <t>15</t>
  </si>
  <si>
    <t>19</t>
  </si>
  <si>
    <t>18</t>
  </si>
  <si>
    <t>Β</t>
  </si>
  <si>
    <t>16</t>
  </si>
  <si>
    <t>17</t>
  </si>
  <si>
    <t>20</t>
  </si>
  <si>
    <t>21</t>
  </si>
  <si>
    <t>22</t>
  </si>
  <si>
    <t>23</t>
  </si>
  <si>
    <t>Γ</t>
  </si>
  <si>
    <t>24</t>
  </si>
  <si>
    <t>25</t>
  </si>
  <si>
    <t>11</t>
  </si>
  <si>
    <t>26</t>
  </si>
  <si>
    <t>12</t>
  </si>
  <si>
    <t>10</t>
  </si>
  <si>
    <t>-</t>
  </si>
  <si>
    <t>ΚΩΔΙΚΟΣ ΘΕΣΗΣ : 101</t>
  </si>
  <si>
    <t xml:space="preserve">ΑΛΕΞΑΝΔΡΟΠΟΥΛΟΥ </t>
  </si>
  <si>
    <t>ΑΝΔΡΙΑΝΝΑ</t>
  </si>
  <si>
    <t xml:space="preserve">ΦΛΩΡΟΥ </t>
  </si>
  <si>
    <t>ΑΙΚΑΤΕΡΙΝΗ</t>
  </si>
  <si>
    <t xml:space="preserve">ΤΣΑΚΑΛΙΔΟΥ </t>
  </si>
  <si>
    <t>ΜΑΡΙΑ</t>
  </si>
  <si>
    <t>ΦΛΩΡΟΣ</t>
  </si>
  <si>
    <t>ΓΕΩΡΓΙΟΣ</t>
  </si>
  <si>
    <t xml:space="preserve">ΑΠΟΣΤΟΛΑΚΟΥΔΗ </t>
  </si>
  <si>
    <t xml:space="preserve">ΔΗΜΗΤΡΑ </t>
  </si>
  <si>
    <t xml:space="preserve">ΣΑΧΠΑΖΙΔΟΥ </t>
  </si>
  <si>
    <t>ΚΡΟΥΣΤΑΛΗΣ</t>
  </si>
  <si>
    <t>ΑΘΑΝΑΣΙΟΣ</t>
  </si>
  <si>
    <t xml:space="preserve">ΣΤΑΣΙΝΟΠΟΥΛΟΥ </t>
  </si>
  <si>
    <t xml:space="preserve">ΚΩΝΣΤΑΝΤΙΝΑ </t>
  </si>
  <si>
    <t>ΜΑΡΤΣΟΠΟΥΛΟΥ</t>
  </si>
  <si>
    <t>ΕΥΓΕΝΙΑ</t>
  </si>
  <si>
    <t xml:space="preserve">ΞΕΞΑΚΗ </t>
  </si>
  <si>
    <t>ΑΝΝΑ</t>
  </si>
  <si>
    <t xml:space="preserve">ΣΑΜΟΥΙΛΗΔΟΥ </t>
  </si>
  <si>
    <t xml:space="preserve">ΑΝΝΑ </t>
  </si>
  <si>
    <t xml:space="preserve">ΒΑΡΑΓΓΑ </t>
  </si>
  <si>
    <t xml:space="preserve">ΝΙΚΟΛΕΤΑ </t>
  </si>
  <si>
    <t xml:space="preserve">ΜΙΧΑΙΛΙΔΟΥ </t>
  </si>
  <si>
    <t xml:space="preserve">ΜΑΡΓΑΡΙΤΟΥ </t>
  </si>
  <si>
    <t xml:space="preserve">ΣΠΟΥΓΙΑΔΑΚΗ </t>
  </si>
  <si>
    <t xml:space="preserve">ΟΥΡΑΝΙΑ </t>
  </si>
  <si>
    <t xml:space="preserve">ΤΑΓΓΑ </t>
  </si>
  <si>
    <t xml:space="preserve">ΘΕΟΦΑΝΗ </t>
  </si>
  <si>
    <t>ΙΑΤΡΙΔΗΣ</t>
  </si>
  <si>
    <t>ΠΕΤΡΟΣ</t>
  </si>
  <si>
    <t xml:space="preserve">ΔΑΜΙΑΝΑΚΗ </t>
  </si>
  <si>
    <t xml:space="preserve">ΠΑΝΑΓΙΩΤΑ </t>
  </si>
  <si>
    <t>ΜΟΥΡΕΣΑΝ</t>
  </si>
  <si>
    <t xml:space="preserve">ΣΙΜΟΝΑ -ΑΝΝΑ </t>
  </si>
  <si>
    <t xml:space="preserve">ΣΕΡΑΦΕΙΜ </t>
  </si>
  <si>
    <t>ΧΑΙΝΤΟΥΤΗΣ</t>
  </si>
  <si>
    <t xml:space="preserve">ΛΕΩΝΙΔΑΣ </t>
  </si>
  <si>
    <t>ΑΝΔΡΕΑΣ</t>
  </si>
  <si>
    <t>ΝΙΡΑΚΗΣ</t>
  </si>
  <si>
    <t>ΗΡΑΚΛΗΣ</t>
  </si>
  <si>
    <t>ΠΑΠΑΘΑΝΑΣΙΟΥ</t>
  </si>
  <si>
    <t xml:space="preserve">ΓΕΩΡΓΙΑ </t>
  </si>
  <si>
    <t>ΒΛΑΧΟΥ</t>
  </si>
  <si>
    <t>ΜΙΚΕΛΑ</t>
  </si>
  <si>
    <t>ΚΑΡΑΓΕΩΡΓΟΥ</t>
  </si>
  <si>
    <t>ΒΑΝΕΣΑ</t>
  </si>
  <si>
    <t>ΧΡΙΣΤΟΦΟΡΙΔΟΥ</t>
  </si>
  <si>
    <t>ΣΟΦΙΑ</t>
  </si>
  <si>
    <t>ΤΣΟΓΓΑΣ</t>
  </si>
  <si>
    <t>ΑΡΙΣΤΕΙΔΗΣ</t>
  </si>
  <si>
    <t>13</t>
  </si>
  <si>
    <t xml:space="preserve">ΚΑΤΣΟΓΙΑΝΝΟΥ </t>
  </si>
  <si>
    <t>ΕΛΕΝΗ</t>
  </si>
  <si>
    <t>Π_9</t>
  </si>
  <si>
    <t>ΑΑΑΑΑ_9</t>
  </si>
  <si>
    <t>27</t>
  </si>
  <si>
    <t>ΧΡΙΣΤΟΠΟΛΥΛΟΣ</t>
  </si>
  <si>
    <t xml:space="preserve">ΑΠΟΣΤΟΛΟΣ </t>
  </si>
  <si>
    <t xml:space="preserve">ΧΑΡΑΛΑΜΠΙΔΟΥ </t>
  </si>
  <si>
    <t xml:space="preserve">ΑΘΗΝΑ </t>
  </si>
  <si>
    <t xml:space="preserve">ΓΡΑΙΚΟΥ </t>
  </si>
  <si>
    <t xml:space="preserve">ΑΝΑΣΤΑΣΙΑ </t>
  </si>
  <si>
    <t xml:space="preserve">ΚΑΜΠΟΥΡΗ </t>
  </si>
  <si>
    <t>ΟΛΓΑ</t>
  </si>
  <si>
    <t>ΠΕΤΑΛΑΣ</t>
  </si>
  <si>
    <t xml:space="preserve">ΕΥΑΓΓΕΛΟΣ </t>
  </si>
  <si>
    <t xml:space="preserve">ΚΑΠΕΤΑΝΟΠΟΥΛΟΥ </t>
  </si>
  <si>
    <t xml:space="preserve">ΑΡΤΕΜΗ  </t>
  </si>
  <si>
    <t xml:space="preserve">ΓΕΩΡΓΑΛΊΔΟΥ </t>
  </si>
  <si>
    <t xml:space="preserve">ΕΛΕΝΗ </t>
  </si>
  <si>
    <t xml:space="preserve">ΠΑΠΑΠΑΕΤΡΟΥ </t>
  </si>
  <si>
    <t xml:space="preserve">ΜΑΡΙΑ </t>
  </si>
  <si>
    <t xml:space="preserve">ΣΩΤΙΡΟΥΔΗ </t>
  </si>
  <si>
    <t xml:space="preserve">ΕΥΣΤΡΑΤΙΑ </t>
  </si>
  <si>
    <t xml:space="preserve">ΔΑΣΥΛΑ </t>
  </si>
  <si>
    <t xml:space="preserve">ΧΡΥΣΗ </t>
  </si>
  <si>
    <t xml:space="preserve">ΜΑΤΣΑΡΙΔΟΥ </t>
  </si>
  <si>
    <t xml:space="preserve">ΕΛΙΣΑΒΕΤ </t>
  </si>
  <si>
    <t xml:space="preserve">ΤΣΕΝΕΚΙΔΟΥ </t>
  </si>
  <si>
    <t xml:space="preserve">ΙΩΑΝΝΑ </t>
  </si>
  <si>
    <t xml:space="preserve">ΤΣΑΠΑ </t>
  </si>
  <si>
    <t xml:space="preserve">ΧΡΥΣΟΥΛΑ </t>
  </si>
  <si>
    <t xml:space="preserve">ΔΕΣΠΟΙΝΑ </t>
  </si>
  <si>
    <t xml:space="preserve">ΣΩΤΗΡΗ </t>
  </si>
  <si>
    <t xml:space="preserve">ΑΝΤΩΝΙΑ </t>
  </si>
  <si>
    <t xml:space="preserve">ΚΟΤΡΩΤΣΗ </t>
  </si>
  <si>
    <t xml:space="preserve">ΑΓΓΕΛΙΚΗ </t>
  </si>
  <si>
    <t xml:space="preserve">ΛΑΓΟΣ </t>
  </si>
  <si>
    <t xml:space="preserve">ΑΡΙΣΤΑΡΧΟΣ </t>
  </si>
  <si>
    <t xml:space="preserve">ΣΠΥΡΟΓΙΑΝΝΗ </t>
  </si>
  <si>
    <t xml:space="preserve">ΑΙΚΑΤΕΡΙΝΗ </t>
  </si>
  <si>
    <t xml:space="preserve">ΚΑΤΣΙΛΑΡΕΤΟΣ </t>
  </si>
  <si>
    <t xml:space="preserve">ΣΤΕΡΓΙΟΣ </t>
  </si>
  <si>
    <t xml:space="preserve">ΚΑΛΟΥΣΙΟΥ </t>
  </si>
  <si>
    <t xml:space="preserve">ΦΑΝΗ </t>
  </si>
  <si>
    <t xml:space="preserve">ΠΑΠΑΔΗΜΗΤΡΙΟΥ </t>
  </si>
  <si>
    <t xml:space="preserve">ΓΕΩΡΓΙΟΣ </t>
  </si>
  <si>
    <t xml:space="preserve">ΦΑΝΟΥΡΑΚΗ </t>
  </si>
  <si>
    <t xml:space="preserve">ΤΣΙΡΟΥ </t>
  </si>
  <si>
    <t xml:space="preserve">ΒΟΝΤΙΝΑ </t>
  </si>
  <si>
    <t xml:space="preserve">ΑΛΕΞΑΝΔΡΑ </t>
  </si>
  <si>
    <t xml:space="preserve">ΓΡΑΜΜΑΤΙΚΟΠΟΥΛΟΣ </t>
  </si>
  <si>
    <t>ΠΑΥΛΟΣ</t>
  </si>
  <si>
    <t xml:space="preserve">ΧΑΤΖΙΔΙΑΚΟΣ </t>
  </si>
  <si>
    <t>ΔΗΜΗΤΡΙΟΣ</t>
  </si>
  <si>
    <t>ΒΛΑΧΟΣ</t>
  </si>
  <si>
    <t xml:space="preserve">ΕΥΘΥΜΙΟΣ </t>
  </si>
  <si>
    <t xml:space="preserve">ΜΠΟΥΡΙΤΑ </t>
  </si>
  <si>
    <t>ΒΑΣΙΛΕΙΟΣ</t>
  </si>
  <si>
    <t>ΚΩΝΣΤΑΝΤΙΝΟΣ</t>
  </si>
  <si>
    <t>ΧΡΗΣΤΟΣ</t>
  </si>
  <si>
    <t>ΣΠΥΡΙΔΩΝ</t>
  </si>
  <si>
    <t>ΕΥΑΓΓΕΛΟΥ</t>
  </si>
  <si>
    <t>ΛΑΜΠΡΟΣ</t>
  </si>
  <si>
    <t xml:space="preserve">ΦΩΤΙΟΣ </t>
  </si>
  <si>
    <t xml:space="preserve">ΓΕΩΡΓΙΟΥ </t>
  </si>
  <si>
    <t>ΛΕΩΝΙΔΑ</t>
  </si>
  <si>
    <t xml:space="preserve">ΧΑΡΑΛΑΜΠΟΣ </t>
  </si>
  <si>
    <t xml:space="preserve">ΙΩΑΝΝΗ </t>
  </si>
  <si>
    <t>ΧΡΥΣΑΝΘΟΣ</t>
  </si>
  <si>
    <t>ΕΥΘΥΜΙΟΣ</t>
  </si>
  <si>
    <t>Ρ157304</t>
  </si>
  <si>
    <t>ΑΗ929163</t>
  </si>
  <si>
    <t>ΛΕΩΝΙΔΑΣ</t>
  </si>
  <si>
    <t>ΑΕ380914</t>
  </si>
  <si>
    <t>ΑΖ191944</t>
  </si>
  <si>
    <t>ΕΥΣΤΡΑΤΙΟΣ</t>
  </si>
  <si>
    <t>ΑΑ259309</t>
  </si>
  <si>
    <t>ΑΝΤΩΝΙΟΣ</t>
  </si>
  <si>
    <t>Τ228037</t>
  </si>
  <si>
    <t>ΑΚ287207</t>
  </si>
  <si>
    <t>ΗΛΙΑΣ</t>
  </si>
  <si>
    <t>ΑΚ313558</t>
  </si>
  <si>
    <t>ΑΖ174089</t>
  </si>
  <si>
    <t>ΑΖ682241</t>
  </si>
  <si>
    <t>ΝΙΚΟΛΑΟΣ</t>
  </si>
  <si>
    <t>ΙΩΑΝΝΗΣ</t>
  </si>
  <si>
    <t>ΑΒ716609</t>
  </si>
  <si>
    <t>ΑΙ168565</t>
  </si>
  <si>
    <t>ΑΚ272615</t>
  </si>
  <si>
    <t xml:space="preserve">ΚΑΡΑΓΙΑΝΙΔΟΥ </t>
  </si>
  <si>
    <t>Π473572</t>
  </si>
  <si>
    <t>ΧΑΡΑΛΑΜΠΟΣ</t>
  </si>
  <si>
    <t>ΑΙ182996</t>
  </si>
  <si>
    <t>Φ154188</t>
  </si>
  <si>
    <t>ΑΙ751007</t>
  </si>
  <si>
    <t>ΑΝ456554</t>
  </si>
  <si>
    <t>ΑΙ692666</t>
  </si>
  <si>
    <t>ΑΜ502158</t>
  </si>
  <si>
    <t>ΑΕ282734</t>
  </si>
  <si>
    <t>ΑΚ390207</t>
  </si>
  <si>
    <t>ΑΚ651133</t>
  </si>
  <si>
    <t>Τ411145</t>
  </si>
  <si>
    <t>ΑΚ406363</t>
  </si>
  <si>
    <t>ΑΗ285146</t>
  </si>
  <si>
    <t>ΑΖ398207</t>
  </si>
  <si>
    <t>ΑΡΓΗΡΙΟΣ</t>
  </si>
  <si>
    <t>ΑΗ265756</t>
  </si>
  <si>
    <t>Διάρκεια Σύμβασης :  8 μήνες</t>
  </si>
  <si>
    <t>Φορέας : ΥΠΑΑΤ</t>
  </si>
  <si>
    <t xml:space="preserve">Υπηρεσία :  Δ/νση  ΚΤΗΝΙΑΤΡΙΚΟ ΚΕΝΤΡΟ ΘΕΣΣΑΛΟΝΙΚΗΣ                                               </t>
  </si>
  <si>
    <t xml:space="preserve">Έδρα Υπηρεσίας : ΘΕΣΣΑΛΟΝΙΚΗ </t>
  </si>
  <si>
    <t>ΌΧΙ</t>
  </si>
  <si>
    <t xml:space="preserve">ΥΠΟΨΗΦΙΩΝ ΚΑΤΗΓΟΡΙΑΣ TΕ </t>
  </si>
  <si>
    <t>ΚΩΔΙΚΟΣ ΘΕΣΗΣ :  102 ΘΕΣΣΑΛΟΝΙΚΗ</t>
  </si>
  <si>
    <t>Ειδικότητα :  ΤΕ ΖΩΙΚΗΣ ΠΑΡΑΓΩΓΗΣ</t>
  </si>
  <si>
    <t>Υπ' αριθμ. Σ.Ο.Χ. : 1/2017</t>
  </si>
  <si>
    <t>ΕΠΑΝΑΛΗΨΗ ΣΤΟ ΟΡΘΟ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</si>
</sst>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2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b/>
      <sz val="6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8"/>
      <color indexed="12"/>
      <name val="Arial Greek"/>
      <charset val="161"/>
    </font>
    <font>
      <sz val="9"/>
      <color indexed="12"/>
      <name val="Arial Greek"/>
      <charset val="161"/>
    </font>
    <font>
      <sz val="7"/>
      <color indexed="12"/>
      <name val="Arial Greek"/>
      <charset val="161"/>
    </font>
    <font>
      <i/>
      <sz val="9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color indexed="48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 vertical="center" textRotation="90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8" xfId="0" applyNumberFormat="1" applyFont="1" applyFill="1" applyBorder="1" applyAlignment="1" applyProtection="1">
      <alignment horizontal="center"/>
    </xf>
    <xf numFmtId="1" fontId="5" fillId="0" borderId="18" xfId="0" applyNumberFormat="1" applyFont="1" applyFill="1" applyBorder="1" applyAlignment="1" applyProtection="1">
      <alignment horizontal="center"/>
    </xf>
    <xf numFmtId="2" fontId="5" fillId="3" borderId="18" xfId="0" applyNumberFormat="1" applyFont="1" applyFill="1" applyBorder="1" applyAlignment="1" applyProtection="1">
      <alignment horizontal="center"/>
    </xf>
    <xf numFmtId="1" fontId="5" fillId="4" borderId="18" xfId="0" applyNumberFormat="1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1" fontId="5" fillId="5" borderId="18" xfId="0" applyNumberFormat="1" applyFont="1" applyFill="1" applyBorder="1" applyAlignment="1" applyProtection="1">
      <alignment horizontal="center"/>
    </xf>
    <xf numFmtId="4" fontId="5" fillId="5" borderId="18" xfId="0" applyNumberFormat="1" applyFont="1" applyFill="1" applyBorder="1" applyAlignment="1" applyProtection="1"/>
    <xf numFmtId="0" fontId="5" fillId="6" borderId="18" xfId="0" applyFont="1" applyFill="1" applyBorder="1" applyAlignment="1" applyProtection="1">
      <alignment horizontal="center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8" xfId="0" applyNumberFormat="1" applyFont="1" applyFill="1" applyBorder="1" applyAlignment="1" applyProtection="1">
      <alignment horizontal="center"/>
      <protection locked="0"/>
    </xf>
    <xf numFmtId="1" fontId="16" fillId="2" borderId="18" xfId="0" applyNumberFormat="1" applyFont="1" applyFill="1" applyBorder="1" applyAlignment="1" applyProtection="1">
      <alignment horizontal="center"/>
      <protection locked="0"/>
    </xf>
    <xf numFmtId="1" fontId="18" fillId="2" borderId="18" xfId="0" applyNumberFormat="1" applyFont="1" applyFill="1" applyBorder="1" applyAlignment="1" applyProtection="1">
      <alignment horizontal="center"/>
      <protection locked="0"/>
    </xf>
    <xf numFmtId="2" fontId="16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49" fontId="5" fillId="2" borderId="18" xfId="0" applyNumberFormat="1" applyFont="1" applyFill="1" applyBorder="1" applyAlignment="1" applyProtection="1"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center"/>
      <protection locked="0"/>
    </xf>
    <xf numFmtId="49" fontId="17" fillId="2" borderId="18" xfId="0" applyNumberFormat="1" applyFont="1" applyFill="1" applyBorder="1" applyAlignment="1" applyProtection="1">
      <alignment horizontal="center"/>
      <protection locked="0"/>
    </xf>
    <xf numFmtId="1" fontId="17" fillId="2" borderId="18" xfId="0" applyNumberFormat="1" applyFont="1" applyFill="1" applyBorder="1" applyAlignment="1" applyProtection="1">
      <alignment horizontal="center"/>
      <protection locked="0"/>
    </xf>
    <xf numFmtId="49" fontId="16" fillId="2" borderId="18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7" borderId="0" xfId="0" applyFill="1"/>
    <xf numFmtId="2" fontId="0" fillId="7" borderId="0" xfId="0" applyNumberFormat="1" applyFill="1"/>
    <xf numFmtId="0" fontId="19" fillId="0" borderId="0" xfId="0" applyFont="1"/>
    <xf numFmtId="0" fontId="0" fillId="0" borderId="0" xfId="0" applyFont="1"/>
    <xf numFmtId="0" fontId="0" fillId="7" borderId="0" xfId="0" applyFont="1" applyFill="1"/>
    <xf numFmtId="0" fontId="20" fillId="0" borderId="0" xfId="0" applyFont="1" applyFill="1" applyBorder="1" applyProtection="1">
      <protection locked="0"/>
    </xf>
    <xf numFmtId="0" fontId="19" fillId="0" borderId="0" xfId="0" applyFont="1" applyFill="1"/>
    <xf numFmtId="0" fontId="0" fillId="0" borderId="0" xfId="0" applyFont="1" applyFill="1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7" xfId="0" applyFont="1" applyFill="1" applyBorder="1" applyAlignment="1" applyProtection="1">
      <alignment horizontal="center" vertical="center" textRotation="90" wrapText="1"/>
      <protection locked="0"/>
    </xf>
    <xf numFmtId="0" fontId="6" fillId="2" borderId="2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2" borderId="18" xfId="0" applyFont="1" applyFill="1" applyBorder="1" applyAlignment="1" applyProtection="1">
      <alignment horizontal="center" vertical="center" textRotation="90" wrapText="1"/>
      <protection locked="0"/>
    </xf>
    <xf numFmtId="0" fontId="6" fillId="2" borderId="22" xfId="0" applyFont="1" applyFill="1" applyBorder="1" applyAlignment="1" applyProtection="1">
      <alignment horizontal="center" vertical="center" textRotation="90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left" vertical="top"/>
      <protection locked="0"/>
    </xf>
    <xf numFmtId="0" fontId="1" fillId="0" borderId="12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" fontId="11" fillId="5" borderId="16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19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6" borderId="5" xfId="0" applyFont="1" applyFill="1" applyBorder="1" applyAlignment="1" applyProtection="1">
      <alignment horizontal="center" vertical="center" textRotation="90"/>
      <protection locked="0"/>
    </xf>
    <xf numFmtId="49" fontId="7" fillId="0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 vertical="center" textRotation="90" wrapText="1"/>
      <protection locked="0"/>
    </xf>
    <xf numFmtId="0" fontId="14" fillId="3" borderId="22" xfId="0" applyFont="1" applyFill="1" applyBorder="1" applyAlignment="1" applyProtection="1">
      <alignment horizontal="center" vertical="center" textRotation="90" wrapText="1"/>
      <protection locked="0"/>
    </xf>
    <xf numFmtId="49" fontId="8" fillId="4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8" xfId="0" applyFont="1" applyFill="1" applyBorder="1" applyAlignment="1" applyProtection="1">
      <alignment horizontal="center" vertical="center" textRotation="90" wrapText="1"/>
      <protection locked="0"/>
    </xf>
    <xf numFmtId="0" fontId="14" fillId="0" borderId="22" xfId="0" applyFont="1" applyFill="1" applyBorder="1" applyAlignment="1" applyProtection="1">
      <alignment horizontal="center" vertical="center" textRotation="90" wrapText="1"/>
      <protection locked="0"/>
    </xf>
    <xf numFmtId="2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 vertical="center" textRotation="90" wrapText="1"/>
      <protection locked="0"/>
    </xf>
    <xf numFmtId="0" fontId="6" fillId="2" borderId="21" xfId="0" applyFont="1" applyFill="1" applyBorder="1" applyAlignment="1" applyProtection="1">
      <alignment horizontal="center" vertical="center" textRotation="90" wrapText="1"/>
      <protection locked="0"/>
    </xf>
    <xf numFmtId="49" fontId="21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21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21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21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opLeftCell="I1" workbookViewId="0">
      <selection activeCell="AD9" sqref="AD9:AD25"/>
    </sheetView>
  </sheetViews>
  <sheetFormatPr defaultRowHeight="14.4"/>
  <cols>
    <col min="2" max="2" width="18.109375" bestFit="1" customWidth="1"/>
    <col min="3" max="3" width="12.6640625" bestFit="1" customWidth="1"/>
    <col min="6" max="6" width="5" customWidth="1"/>
    <col min="8" max="8" width="4.44140625" customWidth="1"/>
    <col min="13" max="13" width="5.44140625" customWidth="1"/>
    <col min="14" max="14" width="4.33203125" customWidth="1"/>
    <col min="16" max="16" width="6.88671875" customWidth="1"/>
    <col min="26" max="26" width="7" customWidth="1"/>
    <col min="27" max="27" width="6" customWidth="1"/>
  </cols>
  <sheetData>
    <row r="1" spans="1:35">
      <c r="A1" s="1"/>
      <c r="B1" s="60" t="s">
        <v>0</v>
      </c>
      <c r="C1" s="61"/>
      <c r="D1" s="61"/>
      <c r="E1" s="2"/>
      <c r="F1" s="62" t="s">
        <v>1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3"/>
      <c r="W1" s="3"/>
      <c r="X1" s="3"/>
      <c r="Y1" s="3"/>
      <c r="Z1" s="1"/>
      <c r="AA1" s="63" t="s">
        <v>2</v>
      </c>
      <c r="AB1" s="63"/>
      <c r="AC1" s="63"/>
      <c r="AD1" s="4"/>
      <c r="AE1" s="4"/>
      <c r="AF1" s="4"/>
      <c r="AG1" s="4"/>
      <c r="AH1" s="5"/>
      <c r="AI1" s="6"/>
    </row>
    <row r="2" spans="1:35">
      <c r="A2" s="7"/>
      <c r="B2" s="64" t="s">
        <v>3</v>
      </c>
      <c r="C2" s="65"/>
      <c r="D2" s="65"/>
      <c r="E2" s="8"/>
      <c r="F2" s="66" t="s">
        <v>4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1"/>
      <c r="V2" s="67" t="s">
        <v>5</v>
      </c>
      <c r="W2" s="67"/>
      <c r="X2" s="67"/>
      <c r="Y2" s="67"/>
      <c r="Z2" s="67"/>
      <c r="AA2" s="68" t="s">
        <v>6</v>
      </c>
      <c r="AB2" s="69"/>
      <c r="AC2" s="70"/>
      <c r="AD2" s="4"/>
      <c r="AE2" s="4"/>
      <c r="AF2" s="4"/>
      <c r="AG2" s="4"/>
      <c r="AH2" s="5"/>
      <c r="AI2" s="6"/>
    </row>
    <row r="3" spans="1:35">
      <c r="A3" s="9"/>
      <c r="B3" s="64" t="s">
        <v>7</v>
      </c>
      <c r="C3" s="65"/>
      <c r="D3" s="65"/>
      <c r="E3" s="8"/>
      <c r="F3" s="80" t="s">
        <v>8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0"/>
      <c r="V3" s="10"/>
      <c r="W3" s="10"/>
      <c r="X3" s="10"/>
      <c r="Y3" s="10"/>
      <c r="Z3" s="10"/>
      <c r="AA3" s="10"/>
      <c r="AB3" s="11"/>
      <c r="AC3" s="4"/>
      <c r="AD3" s="4"/>
      <c r="AE3" s="4"/>
      <c r="AF3" s="4"/>
      <c r="AG3" s="4"/>
      <c r="AH3" s="5"/>
      <c r="AI3" s="6"/>
    </row>
    <row r="4" spans="1:35" ht="15" thickBot="1">
      <c r="A4" s="9"/>
      <c r="B4" s="81" t="s">
        <v>9</v>
      </c>
      <c r="C4" s="82"/>
      <c r="D4" s="82"/>
      <c r="E4" s="12"/>
      <c r="F4" s="83" t="s">
        <v>84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10"/>
      <c r="V4" s="10"/>
      <c r="W4" s="10"/>
      <c r="X4" s="10"/>
      <c r="Y4" s="10"/>
      <c r="Z4" s="10"/>
      <c r="AA4" s="10"/>
      <c r="AB4" s="11"/>
      <c r="AC4" s="4"/>
      <c r="AD4" s="4"/>
      <c r="AE4" s="4"/>
      <c r="AF4" s="4"/>
      <c r="AG4" s="4"/>
      <c r="AH4" s="5"/>
      <c r="AI4" s="6"/>
    </row>
    <row r="5" spans="1:35" ht="15" thickBot="1">
      <c r="A5" s="9"/>
      <c r="B5" s="13"/>
      <c r="C5" s="13"/>
      <c r="D5" s="13"/>
      <c r="E5" s="13"/>
      <c r="F5" s="85" t="s">
        <v>10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4"/>
      <c r="AH5" s="5"/>
      <c r="AI5" s="16"/>
    </row>
    <row r="6" spans="1:35">
      <c r="A6" s="71" t="s">
        <v>11</v>
      </c>
      <c r="B6" s="74" t="s">
        <v>12</v>
      </c>
      <c r="C6" s="74" t="s">
        <v>13</v>
      </c>
      <c r="D6" s="77" t="s">
        <v>14</v>
      </c>
      <c r="E6" s="74" t="s">
        <v>15</v>
      </c>
      <c r="F6" s="90"/>
      <c r="G6" s="93" t="s">
        <v>16</v>
      </c>
      <c r="H6" s="93" t="s">
        <v>17</v>
      </c>
      <c r="I6" s="96" t="s">
        <v>18</v>
      </c>
      <c r="J6" s="99" t="s">
        <v>19</v>
      </c>
      <c r="K6" s="99"/>
      <c r="L6" s="99"/>
      <c r="M6" s="99"/>
      <c r="N6" s="99"/>
      <c r="O6" s="99"/>
      <c r="P6" s="99"/>
      <c r="Q6" s="99"/>
      <c r="R6" s="99"/>
      <c r="S6" s="99"/>
      <c r="T6" s="100" t="s">
        <v>20</v>
      </c>
      <c r="U6" s="100"/>
      <c r="V6" s="100"/>
      <c r="W6" s="100"/>
      <c r="X6" s="100"/>
      <c r="Y6" s="100"/>
      <c r="Z6" s="100"/>
      <c r="AA6" s="100"/>
      <c r="AB6" s="100"/>
      <c r="AC6" s="100"/>
      <c r="AD6" s="103"/>
      <c r="AE6" s="106" t="s">
        <v>21</v>
      </c>
      <c r="AF6" s="109" t="s">
        <v>22</v>
      </c>
      <c r="AG6" s="112" t="s">
        <v>23</v>
      </c>
      <c r="AH6" s="86" t="s">
        <v>24</v>
      </c>
      <c r="AI6" s="89" t="s">
        <v>25</v>
      </c>
    </row>
    <row r="7" spans="1:35" ht="163.80000000000001">
      <c r="A7" s="72"/>
      <c r="B7" s="75"/>
      <c r="C7" s="75"/>
      <c r="D7" s="78"/>
      <c r="E7" s="75"/>
      <c r="F7" s="91"/>
      <c r="G7" s="94"/>
      <c r="H7" s="94"/>
      <c r="I7" s="97"/>
      <c r="J7" s="17" t="s">
        <v>26</v>
      </c>
      <c r="K7" s="18" t="s">
        <v>27</v>
      </c>
      <c r="L7" s="18" t="s">
        <v>28</v>
      </c>
      <c r="M7" s="18" t="s">
        <v>29</v>
      </c>
      <c r="N7" s="19"/>
      <c r="O7" s="18" t="s">
        <v>30</v>
      </c>
      <c r="P7" s="20" t="s">
        <v>31</v>
      </c>
      <c r="Q7" s="18" t="s">
        <v>32</v>
      </c>
      <c r="R7" s="21" t="s">
        <v>33</v>
      </c>
      <c r="S7" s="18" t="s">
        <v>34</v>
      </c>
      <c r="T7" s="101" t="s">
        <v>35</v>
      </c>
      <c r="U7" s="101" t="s">
        <v>36</v>
      </c>
      <c r="V7" s="101" t="s">
        <v>37</v>
      </c>
      <c r="W7" s="101" t="s">
        <v>38</v>
      </c>
      <c r="X7" s="115"/>
      <c r="Y7" s="101" t="s">
        <v>39</v>
      </c>
      <c r="Z7" s="101" t="s">
        <v>40</v>
      </c>
      <c r="AA7" s="101" t="s">
        <v>41</v>
      </c>
      <c r="AB7" s="117" t="s">
        <v>42</v>
      </c>
      <c r="AC7" s="101" t="s">
        <v>43</v>
      </c>
      <c r="AD7" s="104"/>
      <c r="AE7" s="107"/>
      <c r="AF7" s="110"/>
      <c r="AG7" s="113"/>
      <c r="AH7" s="87"/>
      <c r="AI7" s="89"/>
    </row>
    <row r="8" spans="1:35">
      <c r="A8" s="73"/>
      <c r="B8" s="76"/>
      <c r="C8" s="76"/>
      <c r="D8" s="79"/>
      <c r="E8" s="76"/>
      <c r="F8" s="92"/>
      <c r="G8" s="95"/>
      <c r="H8" s="95"/>
      <c r="I8" s="98"/>
      <c r="J8" s="34" t="s">
        <v>44</v>
      </c>
      <c r="K8" s="35" t="s">
        <v>45</v>
      </c>
      <c r="L8" s="35" t="s">
        <v>46</v>
      </c>
      <c r="M8" s="36" t="s">
        <v>47</v>
      </c>
      <c r="N8" s="37"/>
      <c r="O8" s="35" t="s">
        <v>48</v>
      </c>
      <c r="P8" s="35" t="s">
        <v>49</v>
      </c>
      <c r="Q8" s="35" t="s">
        <v>50</v>
      </c>
      <c r="R8" s="38" t="s">
        <v>51</v>
      </c>
      <c r="S8" s="35" t="s">
        <v>52</v>
      </c>
      <c r="T8" s="102"/>
      <c r="U8" s="102"/>
      <c r="V8" s="102"/>
      <c r="W8" s="102"/>
      <c r="X8" s="116"/>
      <c r="Y8" s="102"/>
      <c r="Z8" s="102"/>
      <c r="AA8" s="102"/>
      <c r="AB8" s="118"/>
      <c r="AC8" s="102"/>
      <c r="AD8" s="105"/>
      <c r="AE8" s="108"/>
      <c r="AF8" s="111"/>
      <c r="AG8" s="114"/>
      <c r="AH8" s="88"/>
      <c r="AI8" s="89"/>
    </row>
    <row r="9" spans="1:35">
      <c r="A9" s="44" t="s">
        <v>74</v>
      </c>
      <c r="B9" s="44" t="s">
        <v>89</v>
      </c>
      <c r="C9" s="44" t="s">
        <v>90</v>
      </c>
      <c r="D9" s="44"/>
      <c r="E9" s="44"/>
      <c r="F9" s="45"/>
      <c r="G9" s="46" t="s">
        <v>54</v>
      </c>
      <c r="H9" s="46"/>
      <c r="I9" s="40">
        <v>1</v>
      </c>
      <c r="J9" s="39">
        <v>12</v>
      </c>
      <c r="K9" s="40"/>
      <c r="L9" s="40"/>
      <c r="M9" s="40"/>
      <c r="N9" s="40"/>
      <c r="O9" s="40"/>
      <c r="P9" s="41"/>
      <c r="Q9" s="40" t="s">
        <v>83</v>
      </c>
      <c r="R9" s="42">
        <v>6.63</v>
      </c>
      <c r="S9" s="41">
        <v>34</v>
      </c>
      <c r="T9" s="26">
        <v>800</v>
      </c>
      <c r="U9" s="26"/>
      <c r="V9" s="26"/>
      <c r="W9" s="26"/>
      <c r="X9" s="27"/>
      <c r="Y9" s="26">
        <f>O9*30</f>
        <v>0</v>
      </c>
      <c r="Z9" s="26"/>
      <c r="AA9" s="26"/>
      <c r="AB9" s="28">
        <f t="shared" ref="AB9:AB35" si="0">R9*40</f>
        <v>265.2</v>
      </c>
      <c r="AC9" s="26">
        <f t="shared" ref="AC9:AC35" si="1">S9*7</f>
        <v>238</v>
      </c>
      <c r="AD9" s="29"/>
      <c r="AE9" s="30" t="s">
        <v>54</v>
      </c>
      <c r="AF9" s="30">
        <v>1</v>
      </c>
      <c r="AG9" s="31">
        <v>0</v>
      </c>
      <c r="AH9" s="32">
        <f t="shared" ref="AH9:AH35" si="2">T9+U9+V9+W9+Y9+Z9+AA9+AB9+AC9</f>
        <v>1303.2</v>
      </c>
      <c r="AI9" s="33">
        <v>1</v>
      </c>
    </row>
    <row r="10" spans="1:35">
      <c r="A10" s="44" t="s">
        <v>141</v>
      </c>
      <c r="B10" s="44" t="s">
        <v>132</v>
      </c>
      <c r="C10" s="44" t="s">
        <v>133</v>
      </c>
      <c r="D10" s="44"/>
      <c r="E10" s="44"/>
      <c r="F10" s="45"/>
      <c r="G10" s="48" t="s">
        <v>55</v>
      </c>
      <c r="H10" s="47"/>
      <c r="I10" s="40">
        <v>1</v>
      </c>
      <c r="J10" s="39">
        <v>8</v>
      </c>
      <c r="K10" s="40"/>
      <c r="L10" s="40"/>
      <c r="M10" s="40"/>
      <c r="N10" s="40"/>
      <c r="O10" s="40"/>
      <c r="P10" s="40"/>
      <c r="Q10" s="40" t="s">
        <v>83</v>
      </c>
      <c r="R10" s="42">
        <v>6.93</v>
      </c>
      <c r="S10" s="41">
        <v>56</v>
      </c>
      <c r="T10" s="26">
        <v>500</v>
      </c>
      <c r="U10" s="26"/>
      <c r="V10" s="26"/>
      <c r="W10" s="26"/>
      <c r="X10" s="27"/>
      <c r="Y10" s="26">
        <f>O10*30</f>
        <v>0</v>
      </c>
      <c r="Z10" s="26"/>
      <c r="AA10" s="26"/>
      <c r="AB10" s="28">
        <f t="shared" si="0"/>
        <v>277.2</v>
      </c>
      <c r="AC10" s="26">
        <f t="shared" si="1"/>
        <v>392</v>
      </c>
      <c r="AD10" s="29"/>
      <c r="AE10" s="30" t="s">
        <v>55</v>
      </c>
      <c r="AF10" s="30">
        <v>1</v>
      </c>
      <c r="AG10" s="31">
        <v>0</v>
      </c>
      <c r="AH10" s="32">
        <f t="shared" si="2"/>
        <v>1169.2</v>
      </c>
      <c r="AI10" s="33">
        <v>2</v>
      </c>
    </row>
    <row r="11" spans="1:35">
      <c r="A11" s="44" t="s">
        <v>75</v>
      </c>
      <c r="B11" s="44" t="s">
        <v>134</v>
      </c>
      <c r="C11" s="44" t="s">
        <v>135</v>
      </c>
      <c r="D11" s="43"/>
      <c r="E11" s="43"/>
      <c r="F11" s="43"/>
      <c r="G11" s="43"/>
      <c r="H11" s="43"/>
      <c r="I11" s="43"/>
      <c r="J11" s="43">
        <v>12</v>
      </c>
      <c r="K11" s="43"/>
      <c r="L11" s="43"/>
      <c r="M11" s="43"/>
      <c r="N11" s="43"/>
      <c r="O11" s="43"/>
      <c r="P11" s="43"/>
      <c r="Q11" s="43"/>
      <c r="R11" s="42">
        <v>6.04</v>
      </c>
      <c r="S11" s="41">
        <v>12</v>
      </c>
      <c r="T11" s="43">
        <v>800</v>
      </c>
      <c r="U11" s="43"/>
      <c r="V11" s="43"/>
      <c r="W11" s="43"/>
      <c r="X11" s="43"/>
      <c r="Y11" s="43"/>
      <c r="Z11" s="43"/>
      <c r="AA11" s="43"/>
      <c r="AB11" s="28">
        <f t="shared" si="0"/>
        <v>241.6</v>
      </c>
      <c r="AC11" s="26">
        <f t="shared" si="1"/>
        <v>84</v>
      </c>
      <c r="AD11" s="29"/>
      <c r="AE11" s="43"/>
      <c r="AF11" s="43"/>
      <c r="AG11" s="31">
        <v>0</v>
      </c>
      <c r="AH11" s="32">
        <f t="shared" si="2"/>
        <v>1125.5999999999999</v>
      </c>
      <c r="AI11" s="33">
        <v>3</v>
      </c>
    </row>
    <row r="12" spans="1:35">
      <c r="A12" s="44" t="s">
        <v>66</v>
      </c>
      <c r="B12" s="44" t="s">
        <v>102</v>
      </c>
      <c r="C12" s="44" t="s">
        <v>103</v>
      </c>
      <c r="D12" s="44"/>
      <c r="E12" s="44"/>
      <c r="F12" s="45"/>
      <c r="G12" s="46" t="s">
        <v>54</v>
      </c>
      <c r="H12" s="46"/>
      <c r="I12" s="49" t="s">
        <v>64</v>
      </c>
      <c r="J12" s="39">
        <v>9</v>
      </c>
      <c r="K12" s="40"/>
      <c r="L12" s="40"/>
      <c r="M12" s="40"/>
      <c r="N12" s="40"/>
      <c r="O12" s="40"/>
      <c r="P12" s="40"/>
      <c r="Q12" s="40">
        <v>2</v>
      </c>
      <c r="R12" s="42">
        <v>6.84</v>
      </c>
      <c r="S12" s="41">
        <v>22</v>
      </c>
      <c r="T12" s="26">
        <v>575</v>
      </c>
      <c r="U12" s="26"/>
      <c r="V12" s="26"/>
      <c r="W12" s="26"/>
      <c r="X12" s="27"/>
      <c r="Y12" s="26">
        <f>O12*30</f>
        <v>0</v>
      </c>
      <c r="Z12" s="26">
        <v>100</v>
      </c>
      <c r="AA12" s="26"/>
      <c r="AB12" s="28">
        <f t="shared" si="0"/>
        <v>273.60000000000002</v>
      </c>
      <c r="AC12" s="26">
        <f t="shared" si="1"/>
        <v>154</v>
      </c>
      <c r="AD12" s="29"/>
      <c r="AE12" s="30" t="s">
        <v>54</v>
      </c>
      <c r="AF12" s="30" t="s">
        <v>64</v>
      </c>
      <c r="AG12" s="31">
        <v>0</v>
      </c>
      <c r="AH12" s="32">
        <f t="shared" si="2"/>
        <v>1102.5999999999999</v>
      </c>
      <c r="AI12" s="33">
        <v>4</v>
      </c>
    </row>
    <row r="13" spans="1:35">
      <c r="A13" s="44" t="s">
        <v>81</v>
      </c>
      <c r="B13" s="44" t="s">
        <v>108</v>
      </c>
      <c r="C13" s="44" t="s">
        <v>109</v>
      </c>
      <c r="D13" s="44"/>
      <c r="E13" s="44"/>
      <c r="F13" s="45"/>
      <c r="G13" s="46" t="s">
        <v>55</v>
      </c>
      <c r="H13" s="46"/>
      <c r="I13" s="49" t="s">
        <v>69</v>
      </c>
      <c r="J13" s="39">
        <v>10</v>
      </c>
      <c r="K13" s="40"/>
      <c r="L13" s="40"/>
      <c r="M13" s="40"/>
      <c r="N13" s="40"/>
      <c r="O13" s="40">
        <v>1</v>
      </c>
      <c r="P13" s="41"/>
      <c r="Q13" s="40" t="s">
        <v>83</v>
      </c>
      <c r="R13" s="42">
        <v>6.28</v>
      </c>
      <c r="S13" s="41">
        <v>10</v>
      </c>
      <c r="T13" s="26">
        <v>650</v>
      </c>
      <c r="U13" s="26"/>
      <c r="V13" s="26"/>
      <c r="W13" s="26"/>
      <c r="X13" s="27"/>
      <c r="Y13" s="26">
        <f>O13*30</f>
        <v>30</v>
      </c>
      <c r="Z13" s="26"/>
      <c r="AA13" s="26"/>
      <c r="AB13" s="28">
        <f t="shared" si="0"/>
        <v>251.20000000000002</v>
      </c>
      <c r="AC13" s="26">
        <f t="shared" si="1"/>
        <v>70</v>
      </c>
      <c r="AD13" s="29"/>
      <c r="AE13" s="30" t="s">
        <v>55</v>
      </c>
      <c r="AF13" s="30" t="s">
        <v>69</v>
      </c>
      <c r="AG13" s="31">
        <v>0</v>
      </c>
      <c r="AH13" s="32">
        <f t="shared" si="2"/>
        <v>1001.2</v>
      </c>
      <c r="AI13" s="33">
        <v>5</v>
      </c>
    </row>
    <row r="14" spans="1:35">
      <c r="A14" s="44" t="s">
        <v>80</v>
      </c>
      <c r="B14" s="44" t="s">
        <v>121</v>
      </c>
      <c r="C14" s="44" t="s">
        <v>120</v>
      </c>
      <c r="D14" s="44"/>
      <c r="E14" s="44"/>
      <c r="F14" s="45"/>
      <c r="G14" s="48" t="s">
        <v>55</v>
      </c>
      <c r="H14" s="47"/>
      <c r="I14" s="49" t="s">
        <v>76</v>
      </c>
      <c r="J14" s="39"/>
      <c r="K14" s="40"/>
      <c r="L14" s="40"/>
      <c r="M14" s="40"/>
      <c r="N14" s="40"/>
      <c r="O14" s="40"/>
      <c r="P14" s="40"/>
      <c r="Q14" s="40" t="s">
        <v>83</v>
      </c>
      <c r="R14" s="42">
        <v>8.51</v>
      </c>
      <c r="S14" s="41">
        <v>60</v>
      </c>
      <c r="T14" s="26"/>
      <c r="U14" s="26"/>
      <c r="V14" s="26"/>
      <c r="W14" s="26"/>
      <c r="X14" s="27"/>
      <c r="Y14" s="26">
        <f>O14*30</f>
        <v>0</v>
      </c>
      <c r="Z14" s="26"/>
      <c r="AA14" s="26"/>
      <c r="AB14" s="28">
        <f t="shared" si="0"/>
        <v>340.4</v>
      </c>
      <c r="AC14" s="26">
        <f t="shared" si="1"/>
        <v>420</v>
      </c>
      <c r="AD14" s="29"/>
      <c r="AE14" s="30" t="s">
        <v>55</v>
      </c>
      <c r="AF14" s="30" t="s">
        <v>76</v>
      </c>
      <c r="AG14" s="31">
        <v>0</v>
      </c>
      <c r="AH14" s="32">
        <f t="shared" si="2"/>
        <v>760.4</v>
      </c>
      <c r="AI14" s="33">
        <v>6</v>
      </c>
    </row>
    <row r="15" spans="1:35">
      <c r="A15" s="44" t="s">
        <v>56</v>
      </c>
      <c r="B15" s="44" t="s">
        <v>116</v>
      </c>
      <c r="C15" s="44" t="s">
        <v>117</v>
      </c>
      <c r="D15" s="44"/>
      <c r="E15" s="44"/>
      <c r="F15" s="45"/>
      <c r="G15" s="46" t="s">
        <v>55</v>
      </c>
      <c r="H15" s="46"/>
      <c r="I15" s="49" t="s">
        <v>69</v>
      </c>
      <c r="J15" s="39"/>
      <c r="K15" s="40">
        <v>5</v>
      </c>
      <c r="L15" s="40"/>
      <c r="M15" s="40"/>
      <c r="N15" s="40"/>
      <c r="O15" s="40">
        <v>3</v>
      </c>
      <c r="P15" s="40"/>
      <c r="Q15" s="40" t="s">
        <v>83</v>
      </c>
      <c r="R15" s="42">
        <v>6.3</v>
      </c>
      <c r="S15" s="41">
        <v>17</v>
      </c>
      <c r="T15" s="26"/>
      <c r="U15" s="26">
        <v>250</v>
      </c>
      <c r="V15" s="26"/>
      <c r="W15" s="26"/>
      <c r="X15" s="27"/>
      <c r="Y15" s="26">
        <v>110</v>
      </c>
      <c r="Z15" s="26"/>
      <c r="AA15" s="26"/>
      <c r="AB15" s="28">
        <f t="shared" si="0"/>
        <v>252</v>
      </c>
      <c r="AC15" s="26">
        <f t="shared" si="1"/>
        <v>119</v>
      </c>
      <c r="AD15" s="29"/>
      <c r="AE15" s="30" t="s">
        <v>55</v>
      </c>
      <c r="AF15" s="30" t="s">
        <v>69</v>
      </c>
      <c r="AG15" s="31">
        <v>0</v>
      </c>
      <c r="AH15" s="32">
        <f t="shared" si="2"/>
        <v>731</v>
      </c>
      <c r="AI15" s="33">
        <v>7</v>
      </c>
    </row>
    <row r="16" spans="1:35">
      <c r="A16" s="44" t="s">
        <v>58</v>
      </c>
      <c r="B16" s="44" t="s">
        <v>106</v>
      </c>
      <c r="C16" s="44" t="s">
        <v>107</v>
      </c>
      <c r="D16" s="44"/>
      <c r="E16" s="44"/>
      <c r="F16" s="45"/>
      <c r="G16" s="46" t="s">
        <v>54</v>
      </c>
      <c r="H16" s="47"/>
      <c r="I16" s="49" t="s">
        <v>64</v>
      </c>
      <c r="J16" s="39"/>
      <c r="K16" s="40"/>
      <c r="L16" s="40"/>
      <c r="M16" s="40"/>
      <c r="N16" s="40"/>
      <c r="O16" s="40">
        <v>1</v>
      </c>
      <c r="P16" s="41"/>
      <c r="Q16" s="40" t="s">
        <v>83</v>
      </c>
      <c r="R16" s="42">
        <v>6.69</v>
      </c>
      <c r="S16" s="41">
        <v>60</v>
      </c>
      <c r="T16" s="26"/>
      <c r="U16" s="26"/>
      <c r="V16" s="26"/>
      <c r="W16" s="26"/>
      <c r="X16" s="27"/>
      <c r="Y16" s="26">
        <f>O16*30</f>
        <v>30</v>
      </c>
      <c r="Z16" s="26"/>
      <c r="AA16" s="26"/>
      <c r="AB16" s="28">
        <f t="shared" si="0"/>
        <v>267.60000000000002</v>
      </c>
      <c r="AC16" s="26">
        <f t="shared" si="1"/>
        <v>420</v>
      </c>
      <c r="AD16" s="29"/>
      <c r="AE16" s="30" t="s">
        <v>54</v>
      </c>
      <c r="AF16" s="30" t="s">
        <v>64</v>
      </c>
      <c r="AG16" s="31">
        <v>0</v>
      </c>
      <c r="AH16" s="32">
        <f t="shared" si="2"/>
        <v>717.6</v>
      </c>
      <c r="AI16" s="33">
        <v>8</v>
      </c>
    </row>
    <row r="17" spans="1:35">
      <c r="A17" s="44" t="s">
        <v>77</v>
      </c>
      <c r="B17" s="44" t="s">
        <v>91</v>
      </c>
      <c r="C17" s="44" t="s">
        <v>92</v>
      </c>
      <c r="D17" s="44"/>
      <c r="E17" s="44"/>
      <c r="F17" s="45"/>
      <c r="G17" s="46" t="s">
        <v>54</v>
      </c>
      <c r="H17" s="46"/>
      <c r="I17" s="40">
        <v>1</v>
      </c>
      <c r="J17" s="39"/>
      <c r="K17" s="40"/>
      <c r="L17" s="40"/>
      <c r="M17" s="40"/>
      <c r="N17" s="40"/>
      <c r="O17" s="40">
        <v>1</v>
      </c>
      <c r="P17" s="40"/>
      <c r="Q17" s="40" t="s">
        <v>83</v>
      </c>
      <c r="R17" s="42">
        <v>6.46</v>
      </c>
      <c r="S17" s="41">
        <v>60</v>
      </c>
      <c r="T17" s="26"/>
      <c r="U17" s="26"/>
      <c r="V17" s="26"/>
      <c r="W17" s="26"/>
      <c r="X17" s="27"/>
      <c r="Y17" s="26">
        <f>O17*30</f>
        <v>30</v>
      </c>
      <c r="Z17" s="26"/>
      <c r="AA17" s="26"/>
      <c r="AB17" s="28">
        <f t="shared" si="0"/>
        <v>258.39999999999998</v>
      </c>
      <c r="AC17" s="26">
        <f t="shared" si="1"/>
        <v>420</v>
      </c>
      <c r="AD17" s="29"/>
      <c r="AE17" s="30" t="s">
        <v>54</v>
      </c>
      <c r="AF17" s="30">
        <v>1</v>
      </c>
      <c r="AG17" s="31">
        <v>0</v>
      </c>
      <c r="AH17" s="32">
        <f t="shared" si="2"/>
        <v>708.4</v>
      </c>
      <c r="AI17" s="33">
        <v>9</v>
      </c>
    </row>
    <row r="18" spans="1:35">
      <c r="A18" s="44" t="s">
        <v>79</v>
      </c>
      <c r="B18" s="44" t="s">
        <v>100</v>
      </c>
      <c r="C18" s="44" t="s">
        <v>101</v>
      </c>
      <c r="D18" s="44"/>
      <c r="E18" s="44"/>
      <c r="F18" s="45"/>
      <c r="G18" s="46" t="s">
        <v>55</v>
      </c>
      <c r="H18" s="46"/>
      <c r="I18" s="49" t="s">
        <v>69</v>
      </c>
      <c r="J18" s="39"/>
      <c r="K18" s="40"/>
      <c r="L18" s="40"/>
      <c r="M18" s="40"/>
      <c r="N18" s="40"/>
      <c r="O18" s="40"/>
      <c r="P18" s="40"/>
      <c r="Q18" s="40" t="s">
        <v>83</v>
      </c>
      <c r="R18" s="42">
        <v>6.55</v>
      </c>
      <c r="S18" s="41">
        <v>60</v>
      </c>
      <c r="T18" s="26"/>
      <c r="U18" s="26"/>
      <c r="V18" s="26"/>
      <c r="W18" s="26"/>
      <c r="X18" s="27"/>
      <c r="Y18" s="26">
        <f>O18*30</f>
        <v>0</v>
      </c>
      <c r="Z18" s="26"/>
      <c r="AA18" s="26"/>
      <c r="AB18" s="28">
        <f t="shared" si="0"/>
        <v>262</v>
      </c>
      <c r="AC18" s="26">
        <f t="shared" si="1"/>
        <v>420</v>
      </c>
      <c r="AD18" s="29"/>
      <c r="AE18" s="30" t="s">
        <v>55</v>
      </c>
      <c r="AF18" s="30" t="s">
        <v>69</v>
      </c>
      <c r="AG18" s="31">
        <v>0</v>
      </c>
      <c r="AH18" s="32">
        <f t="shared" si="2"/>
        <v>682</v>
      </c>
      <c r="AI18" s="33">
        <v>10</v>
      </c>
    </row>
    <row r="19" spans="1:35">
      <c r="A19" s="44" t="s">
        <v>65</v>
      </c>
      <c r="B19" s="44" t="s">
        <v>124</v>
      </c>
      <c r="C19" s="44" t="s">
        <v>125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2">
        <v>6.11</v>
      </c>
      <c r="S19" s="41">
        <v>60</v>
      </c>
      <c r="T19" s="43"/>
      <c r="U19" s="43"/>
      <c r="V19" s="43"/>
      <c r="W19" s="43"/>
      <c r="X19" s="43"/>
      <c r="Y19" s="43"/>
      <c r="Z19" s="43"/>
      <c r="AA19" s="43"/>
      <c r="AB19" s="28">
        <f t="shared" si="0"/>
        <v>244.4</v>
      </c>
      <c r="AC19" s="26">
        <f t="shared" si="1"/>
        <v>420</v>
      </c>
      <c r="AD19" s="29"/>
      <c r="AE19" s="43"/>
      <c r="AF19" s="43"/>
      <c r="AG19" s="31">
        <v>0</v>
      </c>
      <c r="AH19" s="32">
        <f t="shared" si="2"/>
        <v>664.4</v>
      </c>
      <c r="AI19" s="33">
        <v>11</v>
      </c>
    </row>
    <row r="20" spans="1:35">
      <c r="A20" s="44" t="s">
        <v>82</v>
      </c>
      <c r="B20" s="44" t="s">
        <v>122</v>
      </c>
      <c r="C20" s="44" t="s">
        <v>123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2">
        <v>6.02</v>
      </c>
      <c r="S20" s="41">
        <v>60</v>
      </c>
      <c r="T20" s="43"/>
      <c r="U20" s="43"/>
      <c r="V20" s="43"/>
      <c r="W20" s="43"/>
      <c r="X20" s="43"/>
      <c r="Y20" s="43"/>
      <c r="Z20" s="43"/>
      <c r="AA20" s="43"/>
      <c r="AB20" s="28">
        <f t="shared" si="0"/>
        <v>240.79999999999998</v>
      </c>
      <c r="AC20" s="26">
        <f t="shared" si="1"/>
        <v>420</v>
      </c>
      <c r="AD20" s="29"/>
      <c r="AE20" s="43"/>
      <c r="AF20" s="43"/>
      <c r="AG20" s="31">
        <v>0</v>
      </c>
      <c r="AH20" s="32">
        <f t="shared" si="2"/>
        <v>660.8</v>
      </c>
      <c r="AI20" s="33">
        <v>12</v>
      </c>
    </row>
    <row r="21" spans="1:35">
      <c r="A21" s="44" t="s">
        <v>70</v>
      </c>
      <c r="B21" s="44" t="s">
        <v>126</v>
      </c>
      <c r="C21" s="44" t="s">
        <v>127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2">
        <v>5.87</v>
      </c>
      <c r="S21" s="41">
        <v>60</v>
      </c>
      <c r="T21" s="43"/>
      <c r="U21" s="43"/>
      <c r="V21" s="43"/>
      <c r="W21" s="43"/>
      <c r="X21" s="43"/>
      <c r="Y21" s="43"/>
      <c r="Z21" s="43"/>
      <c r="AA21" s="43"/>
      <c r="AB21" s="28">
        <f t="shared" si="0"/>
        <v>234.8</v>
      </c>
      <c r="AC21" s="26">
        <f t="shared" si="1"/>
        <v>420</v>
      </c>
      <c r="AD21" s="29"/>
      <c r="AE21" s="43"/>
      <c r="AF21" s="43"/>
      <c r="AG21" s="31">
        <v>0</v>
      </c>
      <c r="AH21" s="32">
        <f t="shared" si="2"/>
        <v>654.79999999999995</v>
      </c>
      <c r="AI21" s="33">
        <v>13</v>
      </c>
    </row>
    <row r="22" spans="1:35">
      <c r="A22" s="44" t="s">
        <v>61</v>
      </c>
      <c r="B22" s="44" t="s">
        <v>137</v>
      </c>
      <c r="C22" s="44" t="s">
        <v>138</v>
      </c>
      <c r="D22" s="44" t="s">
        <v>139</v>
      </c>
      <c r="E22" s="44" t="s">
        <v>140</v>
      </c>
      <c r="F22" s="45"/>
      <c r="G22" s="48" t="s">
        <v>54</v>
      </c>
      <c r="H22" s="47"/>
      <c r="I22" s="49" t="s">
        <v>64</v>
      </c>
      <c r="J22" s="39"/>
      <c r="K22" s="40"/>
      <c r="L22" s="40">
        <v>4</v>
      </c>
      <c r="M22" s="40"/>
      <c r="N22" s="40"/>
      <c r="O22" s="40"/>
      <c r="P22" s="40"/>
      <c r="Q22" s="40" t="s">
        <v>83</v>
      </c>
      <c r="R22" s="42">
        <v>5.74</v>
      </c>
      <c r="S22" s="41">
        <v>31</v>
      </c>
      <c r="T22" s="26"/>
      <c r="U22" s="26">
        <v>200</v>
      </c>
      <c r="V22" s="26"/>
      <c r="W22" s="26"/>
      <c r="X22" s="27"/>
      <c r="Y22" s="26">
        <f t="shared" ref="Y22:Y35" si="3">O22*30</f>
        <v>0</v>
      </c>
      <c r="Z22" s="26"/>
      <c r="AA22" s="26"/>
      <c r="AB22" s="28">
        <f t="shared" si="0"/>
        <v>229.60000000000002</v>
      </c>
      <c r="AC22" s="26">
        <f t="shared" si="1"/>
        <v>217</v>
      </c>
      <c r="AD22" s="29"/>
      <c r="AE22" s="30" t="s">
        <v>54</v>
      </c>
      <c r="AF22" s="30" t="s">
        <v>64</v>
      </c>
      <c r="AG22" s="31">
        <v>0</v>
      </c>
      <c r="AH22" s="32">
        <f t="shared" si="2"/>
        <v>646.6</v>
      </c>
      <c r="AI22" s="33">
        <v>14</v>
      </c>
    </row>
    <row r="23" spans="1:35">
      <c r="A23" s="44" t="s">
        <v>62</v>
      </c>
      <c r="B23" s="44" t="s">
        <v>85</v>
      </c>
      <c r="C23" s="44" t="s">
        <v>86</v>
      </c>
      <c r="D23" s="44"/>
      <c r="E23" s="44"/>
      <c r="F23" s="45"/>
      <c r="G23" s="46" t="s">
        <v>54</v>
      </c>
      <c r="H23" s="46"/>
      <c r="I23" s="40">
        <v>1</v>
      </c>
      <c r="J23" s="39"/>
      <c r="K23" s="40"/>
      <c r="L23" s="40"/>
      <c r="M23" s="40"/>
      <c r="N23" s="40"/>
      <c r="O23" s="40"/>
      <c r="P23" s="41"/>
      <c r="Q23" s="40"/>
      <c r="R23" s="42">
        <v>6.18</v>
      </c>
      <c r="S23" s="41">
        <v>51</v>
      </c>
      <c r="T23" s="26"/>
      <c r="U23" s="26"/>
      <c r="V23" s="26"/>
      <c r="W23" s="26"/>
      <c r="X23" s="27"/>
      <c r="Y23" s="26">
        <f t="shared" si="3"/>
        <v>0</v>
      </c>
      <c r="Z23" s="26"/>
      <c r="AA23" s="26"/>
      <c r="AB23" s="28">
        <f t="shared" si="0"/>
        <v>247.2</v>
      </c>
      <c r="AC23" s="26">
        <f t="shared" si="1"/>
        <v>357</v>
      </c>
      <c r="AD23" s="29"/>
      <c r="AE23" s="30" t="s">
        <v>54</v>
      </c>
      <c r="AF23" s="30">
        <v>1</v>
      </c>
      <c r="AG23" s="31">
        <v>0</v>
      </c>
      <c r="AH23" s="32">
        <f t="shared" si="2"/>
        <v>604.20000000000005</v>
      </c>
      <c r="AI23" s="33">
        <v>15</v>
      </c>
    </row>
    <row r="24" spans="1:35">
      <c r="A24" s="44" t="s">
        <v>68</v>
      </c>
      <c r="B24" s="44" t="s">
        <v>95</v>
      </c>
      <c r="C24" s="44" t="s">
        <v>90</v>
      </c>
      <c r="D24" s="44"/>
      <c r="E24" s="44"/>
      <c r="F24" s="45"/>
      <c r="G24" s="46" t="s">
        <v>54</v>
      </c>
      <c r="H24" s="46"/>
      <c r="I24" s="49" t="s">
        <v>64</v>
      </c>
      <c r="J24" s="39"/>
      <c r="K24" s="40"/>
      <c r="L24" s="40"/>
      <c r="M24" s="40"/>
      <c r="N24" s="40"/>
      <c r="O24" s="40"/>
      <c r="P24" s="40"/>
      <c r="Q24" s="40" t="s">
        <v>83</v>
      </c>
      <c r="R24" s="42">
        <v>6.32</v>
      </c>
      <c r="S24" s="41">
        <v>43</v>
      </c>
      <c r="T24" s="26"/>
      <c r="U24" s="26"/>
      <c r="V24" s="26"/>
      <c r="W24" s="26"/>
      <c r="X24" s="27"/>
      <c r="Y24" s="26">
        <f t="shared" si="3"/>
        <v>0</v>
      </c>
      <c r="Z24" s="26"/>
      <c r="AA24" s="26"/>
      <c r="AB24" s="28">
        <f t="shared" si="0"/>
        <v>252.8</v>
      </c>
      <c r="AC24" s="26">
        <f t="shared" si="1"/>
        <v>301</v>
      </c>
      <c r="AD24" s="29"/>
      <c r="AE24" s="30" t="s">
        <v>54</v>
      </c>
      <c r="AF24" s="30" t="s">
        <v>64</v>
      </c>
      <c r="AG24" s="31">
        <v>0</v>
      </c>
      <c r="AH24" s="32">
        <f t="shared" si="2"/>
        <v>553.79999999999995</v>
      </c>
      <c r="AI24" s="33">
        <v>16</v>
      </c>
    </row>
    <row r="25" spans="1:35">
      <c r="A25" s="44" t="s">
        <v>136</v>
      </c>
      <c r="B25" s="44" t="s">
        <v>118</v>
      </c>
      <c r="C25" s="44" t="s">
        <v>119</v>
      </c>
      <c r="D25" s="44"/>
      <c r="E25" s="44"/>
      <c r="F25" s="45"/>
      <c r="G25" s="48" t="s">
        <v>55</v>
      </c>
      <c r="H25" s="47"/>
      <c r="I25" s="49" t="s">
        <v>69</v>
      </c>
      <c r="J25" s="39">
        <v>5</v>
      </c>
      <c r="K25" s="40"/>
      <c r="L25" s="40"/>
      <c r="M25" s="40"/>
      <c r="N25" s="40"/>
      <c r="O25" s="40"/>
      <c r="P25" s="40"/>
      <c r="Q25" s="40" t="s">
        <v>83</v>
      </c>
      <c r="R25" s="42">
        <v>5.43</v>
      </c>
      <c r="S25" s="41"/>
      <c r="T25" s="26">
        <v>275</v>
      </c>
      <c r="U25" s="26"/>
      <c r="V25" s="26"/>
      <c r="W25" s="26"/>
      <c r="X25" s="27"/>
      <c r="Y25" s="26">
        <f t="shared" si="3"/>
        <v>0</v>
      </c>
      <c r="Z25" s="26"/>
      <c r="AA25" s="26"/>
      <c r="AB25" s="28">
        <f t="shared" si="0"/>
        <v>217.2</v>
      </c>
      <c r="AC25" s="26">
        <f t="shared" si="1"/>
        <v>0</v>
      </c>
      <c r="AD25" s="29"/>
      <c r="AE25" s="30" t="s">
        <v>55</v>
      </c>
      <c r="AF25" s="30" t="s">
        <v>69</v>
      </c>
      <c r="AG25" s="31">
        <v>0</v>
      </c>
      <c r="AH25" s="32">
        <f t="shared" si="2"/>
        <v>492.2</v>
      </c>
      <c r="AI25" s="33">
        <v>17</v>
      </c>
    </row>
    <row r="26" spans="1:35">
      <c r="A26" s="44" t="s">
        <v>67</v>
      </c>
      <c r="B26" s="44" t="s">
        <v>110</v>
      </c>
      <c r="C26" s="44" t="s">
        <v>111</v>
      </c>
      <c r="D26" s="44"/>
      <c r="E26" s="44"/>
      <c r="F26" s="45"/>
      <c r="G26" s="48" t="s">
        <v>55</v>
      </c>
      <c r="H26" s="47"/>
      <c r="I26" s="49" t="s">
        <v>69</v>
      </c>
      <c r="J26" s="39"/>
      <c r="K26" s="40"/>
      <c r="L26" s="40"/>
      <c r="M26" s="40"/>
      <c r="N26" s="40"/>
      <c r="O26" s="40">
        <v>2</v>
      </c>
      <c r="P26" s="40"/>
      <c r="Q26" s="40" t="s">
        <v>83</v>
      </c>
      <c r="R26" s="42">
        <v>6.76</v>
      </c>
      <c r="S26" s="41">
        <v>23</v>
      </c>
      <c r="T26" s="26"/>
      <c r="U26" s="26"/>
      <c r="V26" s="26"/>
      <c r="W26" s="26"/>
      <c r="X26" s="27"/>
      <c r="Y26" s="26">
        <f t="shared" si="3"/>
        <v>60</v>
      </c>
      <c r="Z26" s="26"/>
      <c r="AA26" s="26"/>
      <c r="AB26" s="28">
        <f t="shared" si="0"/>
        <v>270.39999999999998</v>
      </c>
      <c r="AC26" s="26">
        <f t="shared" si="1"/>
        <v>161</v>
      </c>
      <c r="AD26" s="29"/>
      <c r="AE26" s="30" t="s">
        <v>55</v>
      </c>
      <c r="AF26" s="30" t="s">
        <v>69</v>
      </c>
      <c r="AG26" s="31">
        <v>0</v>
      </c>
      <c r="AH26" s="32">
        <f t="shared" si="2"/>
        <v>491.4</v>
      </c>
      <c r="AI26" s="33">
        <v>18</v>
      </c>
    </row>
    <row r="27" spans="1:35">
      <c r="A27" s="44" t="s">
        <v>59</v>
      </c>
      <c r="B27" s="44" t="s">
        <v>128</v>
      </c>
      <c r="C27" s="44" t="s">
        <v>129</v>
      </c>
      <c r="D27" s="44"/>
      <c r="E27" s="44"/>
      <c r="F27" s="45"/>
      <c r="G27" s="46" t="s">
        <v>54</v>
      </c>
      <c r="H27" s="46"/>
      <c r="I27" s="49" t="s">
        <v>64</v>
      </c>
      <c r="J27" s="39"/>
      <c r="K27" s="40"/>
      <c r="L27" s="40"/>
      <c r="M27" s="40"/>
      <c r="N27" s="40"/>
      <c r="O27" s="40"/>
      <c r="P27" s="40"/>
      <c r="Q27" s="40" t="s">
        <v>83</v>
      </c>
      <c r="R27" s="42">
        <v>7.17</v>
      </c>
      <c r="S27" s="41">
        <v>28</v>
      </c>
      <c r="T27" s="26"/>
      <c r="U27" s="26"/>
      <c r="V27" s="26"/>
      <c r="W27" s="26"/>
      <c r="X27" s="27"/>
      <c r="Y27" s="26">
        <f t="shared" si="3"/>
        <v>0</v>
      </c>
      <c r="Z27" s="26"/>
      <c r="AA27" s="26"/>
      <c r="AB27" s="28">
        <f t="shared" si="0"/>
        <v>286.8</v>
      </c>
      <c r="AC27" s="26">
        <f t="shared" si="1"/>
        <v>196</v>
      </c>
      <c r="AD27" s="29"/>
      <c r="AE27" s="30" t="s">
        <v>54</v>
      </c>
      <c r="AF27" s="30" t="s">
        <v>64</v>
      </c>
      <c r="AG27" s="31">
        <v>0</v>
      </c>
      <c r="AH27" s="32">
        <f t="shared" si="2"/>
        <v>482.8</v>
      </c>
      <c r="AI27" s="33">
        <v>19</v>
      </c>
    </row>
    <row r="28" spans="1:35">
      <c r="A28" s="44" t="s">
        <v>78</v>
      </c>
      <c r="B28" s="44" t="s">
        <v>87</v>
      </c>
      <c r="C28" s="44" t="s">
        <v>88</v>
      </c>
      <c r="D28" s="44"/>
      <c r="E28" s="44"/>
      <c r="F28" s="45"/>
      <c r="G28" s="46" t="s">
        <v>54</v>
      </c>
      <c r="H28" s="47"/>
      <c r="I28" s="40">
        <v>1</v>
      </c>
      <c r="J28" s="39"/>
      <c r="K28" s="40"/>
      <c r="L28" s="40"/>
      <c r="M28" s="40"/>
      <c r="N28" s="40"/>
      <c r="O28" s="40"/>
      <c r="P28" s="40"/>
      <c r="Q28" s="40" t="s">
        <v>83</v>
      </c>
      <c r="R28" s="42">
        <v>6.29</v>
      </c>
      <c r="S28" s="41">
        <v>28</v>
      </c>
      <c r="T28" s="26"/>
      <c r="U28" s="26"/>
      <c r="V28" s="26"/>
      <c r="W28" s="26"/>
      <c r="X28" s="27"/>
      <c r="Y28" s="26">
        <f t="shared" si="3"/>
        <v>0</v>
      </c>
      <c r="Z28" s="26"/>
      <c r="AA28" s="26"/>
      <c r="AB28" s="28">
        <f t="shared" si="0"/>
        <v>251.6</v>
      </c>
      <c r="AC28" s="26">
        <f t="shared" si="1"/>
        <v>196</v>
      </c>
      <c r="AD28" s="29"/>
      <c r="AE28" s="30" t="s">
        <v>54</v>
      </c>
      <c r="AF28" s="30">
        <v>1</v>
      </c>
      <c r="AG28" s="31">
        <v>0</v>
      </c>
      <c r="AH28" s="32">
        <f t="shared" si="2"/>
        <v>447.6</v>
      </c>
      <c r="AI28" s="33">
        <v>20</v>
      </c>
    </row>
    <row r="29" spans="1:35">
      <c r="A29" s="44" t="s">
        <v>72</v>
      </c>
      <c r="B29" s="44" t="s">
        <v>98</v>
      </c>
      <c r="C29" s="44" t="s">
        <v>99</v>
      </c>
      <c r="D29" s="44"/>
      <c r="E29" s="44"/>
      <c r="F29" s="45"/>
      <c r="G29" s="46" t="s">
        <v>54</v>
      </c>
      <c r="H29" s="46"/>
      <c r="I29" s="40">
        <v>1</v>
      </c>
      <c r="J29" s="39"/>
      <c r="K29" s="40"/>
      <c r="L29" s="40"/>
      <c r="M29" s="40"/>
      <c r="N29" s="40"/>
      <c r="O29" s="40"/>
      <c r="P29" s="40"/>
      <c r="Q29" s="40" t="s">
        <v>83</v>
      </c>
      <c r="R29" s="42">
        <v>5.7</v>
      </c>
      <c r="S29" s="41">
        <v>25</v>
      </c>
      <c r="T29" s="26"/>
      <c r="U29" s="26"/>
      <c r="V29" s="26"/>
      <c r="W29" s="26"/>
      <c r="X29" s="27"/>
      <c r="Y29" s="26">
        <f t="shared" si="3"/>
        <v>0</v>
      </c>
      <c r="Z29" s="26"/>
      <c r="AA29" s="26"/>
      <c r="AB29" s="28">
        <f t="shared" si="0"/>
        <v>228</v>
      </c>
      <c r="AC29" s="26">
        <f t="shared" si="1"/>
        <v>175</v>
      </c>
      <c r="AD29" s="29"/>
      <c r="AE29" s="30" t="s">
        <v>54</v>
      </c>
      <c r="AF29" s="30">
        <v>1</v>
      </c>
      <c r="AG29" s="31">
        <v>0</v>
      </c>
      <c r="AH29" s="32">
        <f t="shared" si="2"/>
        <v>403</v>
      </c>
      <c r="AI29" s="33">
        <v>21</v>
      </c>
    </row>
    <row r="30" spans="1:35">
      <c r="A30" s="44" t="s">
        <v>57</v>
      </c>
      <c r="B30" s="44" t="s">
        <v>130</v>
      </c>
      <c r="C30" s="44" t="s">
        <v>131</v>
      </c>
      <c r="D30" s="44"/>
      <c r="E30" s="44"/>
      <c r="F30" s="45"/>
      <c r="G30" s="46" t="s">
        <v>54</v>
      </c>
      <c r="H30" s="47"/>
      <c r="I30" s="49" t="s">
        <v>64</v>
      </c>
      <c r="J30" s="39"/>
      <c r="K30" s="40"/>
      <c r="L30" s="40"/>
      <c r="M30" s="40"/>
      <c r="N30" s="40"/>
      <c r="O30" s="40"/>
      <c r="P30" s="41"/>
      <c r="Q30" s="40" t="s">
        <v>83</v>
      </c>
      <c r="R30" s="42">
        <v>7.21</v>
      </c>
      <c r="S30" s="41">
        <v>7</v>
      </c>
      <c r="T30" s="26"/>
      <c r="U30" s="26"/>
      <c r="V30" s="26"/>
      <c r="W30" s="26"/>
      <c r="X30" s="27"/>
      <c r="Y30" s="26">
        <f t="shared" si="3"/>
        <v>0</v>
      </c>
      <c r="Z30" s="26"/>
      <c r="AA30" s="26"/>
      <c r="AB30" s="28">
        <f t="shared" si="0"/>
        <v>288.39999999999998</v>
      </c>
      <c r="AC30" s="26">
        <f t="shared" si="1"/>
        <v>49</v>
      </c>
      <c r="AD30" s="29"/>
      <c r="AE30" s="30" t="s">
        <v>54</v>
      </c>
      <c r="AF30" s="30" t="s">
        <v>64</v>
      </c>
      <c r="AG30" s="31">
        <v>0</v>
      </c>
      <c r="AH30" s="32">
        <f t="shared" si="2"/>
        <v>337.4</v>
      </c>
      <c r="AI30" s="33">
        <v>22</v>
      </c>
    </row>
    <row r="31" spans="1:35">
      <c r="A31" s="44" t="s">
        <v>53</v>
      </c>
      <c r="B31" s="44" t="s">
        <v>114</v>
      </c>
      <c r="C31" s="44" t="s">
        <v>115</v>
      </c>
      <c r="D31" s="44"/>
      <c r="E31" s="44"/>
      <c r="F31" s="45"/>
      <c r="G31" s="46" t="s">
        <v>55</v>
      </c>
      <c r="H31" s="46"/>
      <c r="I31" s="49" t="s">
        <v>76</v>
      </c>
      <c r="J31" s="39"/>
      <c r="K31" s="40"/>
      <c r="L31" s="40"/>
      <c r="M31" s="40"/>
      <c r="N31" s="40"/>
      <c r="O31" s="40"/>
      <c r="P31" s="40"/>
      <c r="Q31" s="40" t="s">
        <v>83</v>
      </c>
      <c r="R31" s="42">
        <v>7.51</v>
      </c>
      <c r="S31" s="41">
        <v>5</v>
      </c>
      <c r="T31" s="26"/>
      <c r="U31" s="26"/>
      <c r="V31" s="26"/>
      <c r="W31" s="26"/>
      <c r="X31" s="27"/>
      <c r="Y31" s="26">
        <f t="shared" si="3"/>
        <v>0</v>
      </c>
      <c r="Z31" s="26"/>
      <c r="AA31" s="26"/>
      <c r="AB31" s="28">
        <f t="shared" si="0"/>
        <v>300.39999999999998</v>
      </c>
      <c r="AC31" s="26">
        <f t="shared" si="1"/>
        <v>35</v>
      </c>
      <c r="AD31" s="29"/>
      <c r="AE31" s="30" t="s">
        <v>55</v>
      </c>
      <c r="AF31" s="30" t="s">
        <v>76</v>
      </c>
      <c r="AG31" s="31">
        <v>0</v>
      </c>
      <c r="AH31" s="32">
        <f t="shared" si="2"/>
        <v>335.4</v>
      </c>
      <c r="AI31" s="33">
        <v>23</v>
      </c>
    </row>
    <row r="32" spans="1:35">
      <c r="A32" s="44" t="s">
        <v>73</v>
      </c>
      <c r="B32" s="44" t="s">
        <v>112</v>
      </c>
      <c r="C32" s="44" t="s">
        <v>113</v>
      </c>
      <c r="D32" s="44"/>
      <c r="E32" s="44"/>
      <c r="F32" s="45"/>
      <c r="G32" s="46" t="s">
        <v>55</v>
      </c>
      <c r="H32" s="47"/>
      <c r="I32" s="49" t="s">
        <v>69</v>
      </c>
      <c r="J32" s="39"/>
      <c r="K32" s="40"/>
      <c r="L32" s="40"/>
      <c r="M32" s="40"/>
      <c r="N32" s="40"/>
      <c r="O32" s="40">
        <v>2</v>
      </c>
      <c r="P32" s="41"/>
      <c r="Q32" s="40" t="s">
        <v>83</v>
      </c>
      <c r="R32" s="42">
        <v>6.82</v>
      </c>
      <c r="S32" s="41"/>
      <c r="T32" s="26"/>
      <c r="U32" s="26"/>
      <c r="V32" s="26"/>
      <c r="W32" s="26"/>
      <c r="X32" s="27"/>
      <c r="Y32" s="26">
        <f t="shared" si="3"/>
        <v>60</v>
      </c>
      <c r="Z32" s="26"/>
      <c r="AA32" s="26"/>
      <c r="AB32" s="28">
        <f t="shared" si="0"/>
        <v>272.8</v>
      </c>
      <c r="AC32" s="26">
        <f t="shared" si="1"/>
        <v>0</v>
      </c>
      <c r="AD32" s="29"/>
      <c r="AE32" s="30" t="s">
        <v>55</v>
      </c>
      <c r="AF32" s="30" t="s">
        <v>69</v>
      </c>
      <c r="AG32" s="31">
        <v>0</v>
      </c>
      <c r="AH32" s="32">
        <f t="shared" si="2"/>
        <v>332.8</v>
      </c>
      <c r="AI32" s="33">
        <v>24</v>
      </c>
    </row>
    <row r="33" spans="1:35">
      <c r="A33" s="44" t="s">
        <v>63</v>
      </c>
      <c r="B33" s="44" t="s">
        <v>96</v>
      </c>
      <c r="C33" s="44" t="s">
        <v>97</v>
      </c>
      <c r="D33" s="44"/>
      <c r="E33" s="44"/>
      <c r="F33" s="45"/>
      <c r="G33" s="46" t="s">
        <v>54</v>
      </c>
      <c r="H33" s="46"/>
      <c r="I33" s="49" t="s">
        <v>64</v>
      </c>
      <c r="J33" s="39"/>
      <c r="K33" s="40"/>
      <c r="L33" s="40"/>
      <c r="M33" s="40"/>
      <c r="N33" s="40"/>
      <c r="O33" s="40"/>
      <c r="P33" s="40"/>
      <c r="Q33" s="40" t="s">
        <v>83</v>
      </c>
      <c r="R33" s="42">
        <v>7.16</v>
      </c>
      <c r="S33" s="41">
        <v>3</v>
      </c>
      <c r="T33" s="26"/>
      <c r="U33" s="26"/>
      <c r="V33" s="26"/>
      <c r="W33" s="26"/>
      <c r="X33" s="27"/>
      <c r="Y33" s="26">
        <f t="shared" si="3"/>
        <v>0</v>
      </c>
      <c r="Z33" s="26"/>
      <c r="AA33" s="26"/>
      <c r="AB33" s="28">
        <f t="shared" si="0"/>
        <v>286.39999999999998</v>
      </c>
      <c r="AC33" s="26">
        <f t="shared" si="1"/>
        <v>21</v>
      </c>
      <c r="AD33" s="29"/>
      <c r="AE33" s="30" t="s">
        <v>54</v>
      </c>
      <c r="AF33" s="30" t="s">
        <v>64</v>
      </c>
      <c r="AG33" s="31">
        <v>0</v>
      </c>
      <c r="AH33" s="32">
        <f t="shared" si="2"/>
        <v>307.39999999999998</v>
      </c>
      <c r="AI33" s="33">
        <v>25</v>
      </c>
    </row>
    <row r="34" spans="1:35">
      <c r="A34" s="44" t="s">
        <v>60</v>
      </c>
      <c r="B34" s="44" t="s">
        <v>93</v>
      </c>
      <c r="C34" s="44" t="s">
        <v>94</v>
      </c>
      <c r="D34" s="44"/>
      <c r="E34" s="44"/>
      <c r="F34" s="45"/>
      <c r="G34" s="48" t="s">
        <v>54</v>
      </c>
      <c r="H34" s="47"/>
      <c r="I34" s="49" t="s">
        <v>64</v>
      </c>
      <c r="J34" s="39"/>
      <c r="K34" s="40"/>
      <c r="L34" s="40"/>
      <c r="M34" s="40"/>
      <c r="N34" s="40"/>
      <c r="O34" s="40"/>
      <c r="P34" s="40"/>
      <c r="Q34" s="40" t="s">
        <v>83</v>
      </c>
      <c r="R34" s="42">
        <v>7.17</v>
      </c>
      <c r="S34" s="41"/>
      <c r="T34" s="26"/>
      <c r="U34" s="26"/>
      <c r="V34" s="26"/>
      <c r="W34" s="26"/>
      <c r="X34" s="27"/>
      <c r="Y34" s="26">
        <f t="shared" si="3"/>
        <v>0</v>
      </c>
      <c r="Z34" s="26"/>
      <c r="AA34" s="26"/>
      <c r="AB34" s="28">
        <f t="shared" si="0"/>
        <v>286.8</v>
      </c>
      <c r="AC34" s="26">
        <f t="shared" si="1"/>
        <v>0</v>
      </c>
      <c r="AD34" s="29"/>
      <c r="AE34" s="30" t="s">
        <v>54</v>
      </c>
      <c r="AF34" s="30" t="s">
        <v>64</v>
      </c>
      <c r="AG34" s="31">
        <v>0</v>
      </c>
      <c r="AH34" s="32">
        <f t="shared" si="2"/>
        <v>286.8</v>
      </c>
      <c r="AI34" s="33">
        <v>26</v>
      </c>
    </row>
    <row r="35" spans="1:35">
      <c r="A35" s="44" t="s">
        <v>71</v>
      </c>
      <c r="B35" s="44" t="s">
        <v>104</v>
      </c>
      <c r="C35" s="44" t="s">
        <v>105</v>
      </c>
      <c r="D35" s="44"/>
      <c r="E35" s="44"/>
      <c r="F35" s="45"/>
      <c r="G35" s="46" t="s">
        <v>54</v>
      </c>
      <c r="H35" s="46"/>
      <c r="I35" s="49" t="s">
        <v>64</v>
      </c>
      <c r="J35" s="39"/>
      <c r="K35" s="40"/>
      <c r="L35" s="40"/>
      <c r="M35" s="40"/>
      <c r="N35" s="40"/>
      <c r="O35" s="40"/>
      <c r="P35" s="40"/>
      <c r="Q35" s="40" t="s">
        <v>83</v>
      </c>
      <c r="R35" s="42">
        <v>5.64</v>
      </c>
      <c r="S35" s="41">
        <v>5</v>
      </c>
      <c r="T35" s="26"/>
      <c r="U35" s="26"/>
      <c r="V35" s="26"/>
      <c r="W35" s="26"/>
      <c r="X35" s="27"/>
      <c r="Y35" s="26">
        <f t="shared" si="3"/>
        <v>0</v>
      </c>
      <c r="Z35" s="26"/>
      <c r="AA35" s="26"/>
      <c r="AB35" s="28">
        <f t="shared" si="0"/>
        <v>225.6</v>
      </c>
      <c r="AC35" s="26">
        <f t="shared" si="1"/>
        <v>35</v>
      </c>
      <c r="AD35" s="29"/>
      <c r="AE35" s="30" t="s">
        <v>54</v>
      </c>
      <c r="AF35" s="30" t="s">
        <v>64</v>
      </c>
      <c r="AG35" s="31">
        <v>0</v>
      </c>
      <c r="AH35" s="32">
        <f t="shared" si="2"/>
        <v>260.60000000000002</v>
      </c>
      <c r="AI35" s="33">
        <v>27</v>
      </c>
    </row>
  </sheetData>
  <sortState ref="A9:AI35">
    <sortCondition descending="1" ref="AH9:AH35"/>
  </sortState>
  <mergeCells count="39">
    <mergeCell ref="AG6:AG8"/>
    <mergeCell ref="X7:X8"/>
    <mergeCell ref="Y7:Y8"/>
    <mergeCell ref="Z7:Z8"/>
    <mergeCell ref="AA7:AA8"/>
    <mergeCell ref="AB7:AB8"/>
    <mergeCell ref="AH6:AH8"/>
    <mergeCell ref="AI6:AI8"/>
    <mergeCell ref="F6:F8"/>
    <mergeCell ref="G6:G8"/>
    <mergeCell ref="H6:H8"/>
    <mergeCell ref="I6:I8"/>
    <mergeCell ref="J6:S6"/>
    <mergeCell ref="T6:AC6"/>
    <mergeCell ref="T7:T8"/>
    <mergeCell ref="U7:U8"/>
    <mergeCell ref="V7:V8"/>
    <mergeCell ref="W7:W8"/>
    <mergeCell ref="AC7:AC8"/>
    <mergeCell ref="AD6:AD8"/>
    <mergeCell ref="AE6:AE8"/>
    <mergeCell ref="AF6:AF8"/>
    <mergeCell ref="B3:D3"/>
    <mergeCell ref="F3:T3"/>
    <mergeCell ref="B4:D4"/>
    <mergeCell ref="F4:T4"/>
    <mergeCell ref="F5:T5"/>
    <mergeCell ref="A6:A8"/>
    <mergeCell ref="B6:B8"/>
    <mergeCell ref="C6:C8"/>
    <mergeCell ref="D6:D8"/>
    <mergeCell ref="E6:E8"/>
    <mergeCell ref="B1:D1"/>
    <mergeCell ref="F1:T1"/>
    <mergeCell ref="AA1:AC1"/>
    <mergeCell ref="B2:D2"/>
    <mergeCell ref="F2:T2"/>
    <mergeCell ref="V2:Z2"/>
    <mergeCell ref="AA2:AC2"/>
  </mergeCells>
  <dataValidations count="2">
    <dataValidation type="list" allowBlank="1" showInputMessage="1" showErrorMessage="1" sqref="G32:H34 G6:G8 G9:H29">
      <formula1>$AL$1:$AL$2</formula1>
    </dataValidation>
    <dataValidation type="list" allowBlank="1" showInputMessage="1" showErrorMessage="1" sqref="I32:I34 I6:I29">
      <formula1>$AM$1:$AM$6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0"/>
  <sheetViews>
    <sheetView tabSelected="1" topLeftCell="A4" workbookViewId="0">
      <selection activeCell="W4" sqref="W4"/>
    </sheetView>
  </sheetViews>
  <sheetFormatPr defaultRowHeight="14.4"/>
  <cols>
    <col min="2" max="2" width="21.44140625" bestFit="1" customWidth="1"/>
    <col min="3" max="3" width="12.5546875" bestFit="1" customWidth="1"/>
    <col min="4" max="4" width="26" style="54" bestFit="1" customWidth="1"/>
  </cols>
  <sheetData>
    <row r="1" spans="1:33">
      <c r="A1" s="1"/>
      <c r="B1" s="60" t="s">
        <v>245</v>
      </c>
      <c r="C1" s="61"/>
      <c r="D1" s="61"/>
      <c r="E1" s="2"/>
      <c r="F1" s="62" t="s">
        <v>1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1"/>
      <c r="U1" s="3"/>
      <c r="V1" s="63" t="s">
        <v>2</v>
      </c>
      <c r="W1" s="63"/>
      <c r="X1" s="63"/>
      <c r="Y1" s="1"/>
      <c r="AC1" s="4"/>
      <c r="AD1" s="4"/>
      <c r="AE1" s="4"/>
      <c r="AF1" s="5"/>
      <c r="AG1" s="6"/>
    </row>
    <row r="2" spans="1:33">
      <c r="A2" s="7"/>
      <c r="B2" s="64" t="s">
        <v>246</v>
      </c>
      <c r="C2" s="65"/>
      <c r="D2" s="65"/>
      <c r="E2" s="8"/>
      <c r="F2" s="66" t="s">
        <v>4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1"/>
      <c r="U2" s="67" t="s">
        <v>252</v>
      </c>
      <c r="V2" s="67"/>
      <c r="W2" s="67"/>
      <c r="X2" s="67"/>
      <c r="Y2" s="67"/>
      <c r="Z2" s="119"/>
      <c r="AA2" s="119"/>
      <c r="AB2" s="119"/>
      <c r="AC2" s="4"/>
      <c r="AD2" s="4"/>
      <c r="AE2" s="4"/>
      <c r="AF2" s="5"/>
      <c r="AG2" s="6"/>
    </row>
    <row r="3" spans="1:33">
      <c r="A3" s="9"/>
      <c r="B3" s="64" t="s">
        <v>247</v>
      </c>
      <c r="C3" s="65"/>
      <c r="D3" s="65"/>
      <c r="E3" s="8"/>
      <c r="F3" s="80" t="s">
        <v>249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10"/>
      <c r="U3" s="10"/>
      <c r="V3" s="10"/>
      <c r="W3" s="10"/>
      <c r="X3" s="10"/>
      <c r="Y3" s="10"/>
      <c r="Z3" s="10"/>
      <c r="AA3" s="11"/>
      <c r="AB3" s="4"/>
      <c r="AC3" s="4"/>
      <c r="AD3" s="4"/>
      <c r="AE3" s="4"/>
      <c r="AF3" s="5"/>
      <c r="AG3" s="6"/>
    </row>
    <row r="4" spans="1:33" ht="15" thickBot="1">
      <c r="A4" s="9"/>
      <c r="B4" s="81" t="s">
        <v>244</v>
      </c>
      <c r="C4" s="82"/>
      <c r="D4" s="82"/>
      <c r="E4" s="12"/>
      <c r="F4" s="83" t="s">
        <v>250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10"/>
      <c r="U4" s="10"/>
      <c r="W4" s="59" t="s">
        <v>253</v>
      </c>
      <c r="X4" s="10"/>
      <c r="Y4" s="10"/>
      <c r="Z4" s="10"/>
      <c r="AA4" s="11"/>
      <c r="AB4" s="4"/>
      <c r="AC4" s="4"/>
      <c r="AD4" s="4"/>
      <c r="AE4" s="4"/>
      <c r="AF4" s="5"/>
      <c r="AG4" s="6"/>
    </row>
    <row r="5" spans="1:33" ht="15" thickBot="1">
      <c r="A5" s="9"/>
      <c r="B5" s="13"/>
      <c r="C5" s="13"/>
      <c r="D5" s="56"/>
      <c r="E5" s="13"/>
      <c r="F5" s="85" t="s">
        <v>251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14"/>
      <c r="U5" s="13"/>
      <c r="V5" s="13"/>
      <c r="W5" s="13"/>
      <c r="X5" s="13"/>
      <c r="Y5" s="13"/>
      <c r="Z5" s="13"/>
      <c r="AA5" s="15"/>
      <c r="AB5" s="4"/>
      <c r="AC5" s="4"/>
      <c r="AD5" s="4"/>
      <c r="AE5" s="4"/>
      <c r="AF5" s="5"/>
      <c r="AG5" s="16"/>
    </row>
    <row r="6" spans="1:33">
      <c r="A6" s="71" t="s">
        <v>11</v>
      </c>
      <c r="B6" s="74" t="s">
        <v>12</v>
      </c>
      <c r="C6" s="74" t="s">
        <v>13</v>
      </c>
      <c r="D6" s="122" t="s">
        <v>14</v>
      </c>
      <c r="E6" s="74" t="s">
        <v>15</v>
      </c>
      <c r="F6" s="90"/>
      <c r="G6" s="93" t="s">
        <v>16</v>
      </c>
      <c r="H6" s="93" t="s">
        <v>17</v>
      </c>
      <c r="I6" s="96" t="s">
        <v>18</v>
      </c>
      <c r="J6" s="99" t="s">
        <v>19</v>
      </c>
      <c r="K6" s="99"/>
      <c r="L6" s="99"/>
      <c r="M6" s="99"/>
      <c r="N6" s="99"/>
      <c r="O6" s="99"/>
      <c r="P6" s="99"/>
      <c r="Q6" s="99"/>
      <c r="R6" s="99"/>
      <c r="S6" s="100" t="s">
        <v>20</v>
      </c>
      <c r="T6" s="100"/>
      <c r="U6" s="100"/>
      <c r="V6" s="100"/>
      <c r="W6" s="100"/>
      <c r="X6" s="100"/>
      <c r="Y6" s="100"/>
      <c r="Z6" s="100"/>
      <c r="AA6" s="100"/>
      <c r="AB6" s="100"/>
      <c r="AC6" s="106" t="s">
        <v>21</v>
      </c>
      <c r="AD6" s="109" t="s">
        <v>22</v>
      </c>
      <c r="AE6" s="112" t="s">
        <v>23</v>
      </c>
      <c r="AF6" s="86" t="s">
        <v>24</v>
      </c>
      <c r="AG6" s="89" t="s">
        <v>25</v>
      </c>
    </row>
    <row r="7" spans="1:33" ht="69.599999999999994">
      <c r="A7" s="72"/>
      <c r="B7" s="75"/>
      <c r="C7" s="75"/>
      <c r="D7" s="123"/>
      <c r="E7" s="75"/>
      <c r="F7" s="91"/>
      <c r="G7" s="94"/>
      <c r="H7" s="94"/>
      <c r="I7" s="97"/>
      <c r="J7" s="17" t="s">
        <v>26</v>
      </c>
      <c r="K7" s="18" t="s">
        <v>27</v>
      </c>
      <c r="L7" s="18" t="s">
        <v>28</v>
      </c>
      <c r="M7" s="18" t="s">
        <v>29</v>
      </c>
      <c r="N7" s="18" t="s">
        <v>30</v>
      </c>
      <c r="O7" s="20" t="s">
        <v>31</v>
      </c>
      <c r="P7" s="18" t="s">
        <v>32</v>
      </c>
      <c r="Q7" s="21" t="s">
        <v>33</v>
      </c>
      <c r="R7" s="18" t="s">
        <v>34</v>
      </c>
      <c r="S7" s="101" t="s">
        <v>35</v>
      </c>
      <c r="T7" s="101" t="s">
        <v>36</v>
      </c>
      <c r="U7" s="101" t="s">
        <v>37</v>
      </c>
      <c r="V7" s="101" t="s">
        <v>38</v>
      </c>
      <c r="W7" s="115"/>
      <c r="X7" s="101" t="s">
        <v>39</v>
      </c>
      <c r="Y7" s="101" t="s">
        <v>40</v>
      </c>
      <c r="Z7" s="101" t="s">
        <v>41</v>
      </c>
      <c r="AA7" s="117" t="s">
        <v>42</v>
      </c>
      <c r="AB7" s="101" t="s">
        <v>43</v>
      </c>
      <c r="AC7" s="107"/>
      <c r="AD7" s="110"/>
      <c r="AE7" s="113"/>
      <c r="AF7" s="87"/>
      <c r="AG7" s="89"/>
    </row>
    <row r="8" spans="1:33" ht="15" thickBot="1">
      <c r="A8" s="120"/>
      <c r="B8" s="121"/>
      <c r="C8" s="121"/>
      <c r="D8" s="124"/>
      <c r="E8" s="121"/>
      <c r="F8" s="125"/>
      <c r="G8" s="126"/>
      <c r="H8" s="126"/>
      <c r="I8" s="127"/>
      <c r="J8" s="22" t="s">
        <v>44</v>
      </c>
      <c r="K8" s="23" t="s">
        <v>45</v>
      </c>
      <c r="L8" s="23" t="s">
        <v>46</v>
      </c>
      <c r="M8" s="24" t="s">
        <v>47</v>
      </c>
      <c r="N8" s="23" t="s">
        <v>48</v>
      </c>
      <c r="O8" s="23" t="s">
        <v>49</v>
      </c>
      <c r="P8" s="23" t="s">
        <v>50</v>
      </c>
      <c r="Q8" s="25" t="s">
        <v>51</v>
      </c>
      <c r="R8" s="23" t="s">
        <v>52</v>
      </c>
      <c r="S8" s="102"/>
      <c r="T8" s="102"/>
      <c r="U8" s="102"/>
      <c r="V8" s="102"/>
      <c r="W8" s="116"/>
      <c r="X8" s="102"/>
      <c r="Y8" s="102"/>
      <c r="Z8" s="102"/>
      <c r="AA8" s="118"/>
      <c r="AB8" s="102"/>
      <c r="AC8" s="108"/>
      <c r="AD8" s="111"/>
      <c r="AE8" s="114"/>
      <c r="AF8" s="88"/>
      <c r="AG8" s="89"/>
    </row>
    <row r="9" spans="1:33" ht="15" thickTop="1">
      <c r="A9">
        <v>1</v>
      </c>
      <c r="B9" t="s">
        <v>193</v>
      </c>
      <c r="C9" t="s">
        <v>180</v>
      </c>
      <c r="D9" s="54" t="s">
        <v>199</v>
      </c>
      <c r="E9" s="54" t="s">
        <v>243</v>
      </c>
      <c r="G9" t="s">
        <v>248</v>
      </c>
      <c r="H9" t="s">
        <v>248</v>
      </c>
      <c r="I9">
        <v>1</v>
      </c>
      <c r="J9">
        <v>12</v>
      </c>
      <c r="N9">
        <v>1</v>
      </c>
      <c r="Q9">
        <v>5.78</v>
      </c>
      <c r="R9">
        <v>60</v>
      </c>
      <c r="S9">
        <v>800</v>
      </c>
      <c r="X9">
        <f t="shared" ref="X9:X24" si="0">N9*30</f>
        <v>30</v>
      </c>
      <c r="AA9">
        <f t="shared" ref="AA9:AA36" si="1">Q9*40</f>
        <v>231.20000000000002</v>
      </c>
      <c r="AB9">
        <f t="shared" ref="AB9:AB36" si="2">R9*7</f>
        <v>420</v>
      </c>
      <c r="AC9" t="s">
        <v>248</v>
      </c>
      <c r="AD9">
        <v>1</v>
      </c>
      <c r="AE9" t="s">
        <v>248</v>
      </c>
      <c r="AF9" s="50">
        <f t="shared" ref="AF9:AF36" si="3">AB9+AA9+Z9+Y9+X9+W9+V9+U9+T9+S9</f>
        <v>1481.2</v>
      </c>
      <c r="AG9">
        <v>1</v>
      </c>
    </row>
    <row r="10" spans="1:33">
      <c r="A10">
        <v>2</v>
      </c>
      <c r="B10" s="51" t="s">
        <v>171</v>
      </c>
      <c r="C10" s="51" t="s">
        <v>172</v>
      </c>
      <c r="D10" s="55" t="s">
        <v>92</v>
      </c>
      <c r="E10" s="55" t="s">
        <v>230</v>
      </c>
      <c r="F10" s="51"/>
      <c r="G10" s="51" t="s">
        <v>248</v>
      </c>
      <c r="H10" s="51" t="s">
        <v>248</v>
      </c>
      <c r="I10" s="51">
        <v>1</v>
      </c>
      <c r="J10" s="51">
        <v>12</v>
      </c>
      <c r="K10" s="51"/>
      <c r="L10" s="51"/>
      <c r="M10" s="51"/>
      <c r="N10" s="51"/>
      <c r="O10" s="51"/>
      <c r="P10" s="51"/>
      <c r="Q10" s="51">
        <v>6.33</v>
      </c>
      <c r="R10" s="51">
        <v>60</v>
      </c>
      <c r="S10" s="51">
        <v>800</v>
      </c>
      <c r="T10" s="51"/>
      <c r="U10" s="51"/>
      <c r="V10" s="51"/>
      <c r="W10" s="51"/>
      <c r="X10" s="51">
        <f t="shared" si="0"/>
        <v>0</v>
      </c>
      <c r="Y10" s="51"/>
      <c r="Z10" s="51"/>
      <c r="AA10" s="51">
        <f t="shared" si="1"/>
        <v>253.2</v>
      </c>
      <c r="AB10" s="51">
        <f t="shared" si="2"/>
        <v>420</v>
      </c>
      <c r="AC10" t="s">
        <v>248</v>
      </c>
      <c r="AD10">
        <v>1</v>
      </c>
      <c r="AE10" t="s">
        <v>248</v>
      </c>
      <c r="AF10" s="52">
        <f t="shared" si="3"/>
        <v>1473.2</v>
      </c>
      <c r="AG10">
        <v>2</v>
      </c>
    </row>
    <row r="11" spans="1:33">
      <c r="A11">
        <v>3</v>
      </c>
      <c r="B11" t="s">
        <v>144</v>
      </c>
      <c r="C11" t="s">
        <v>145</v>
      </c>
      <c r="D11" s="54" t="s">
        <v>195</v>
      </c>
      <c r="E11" s="54" t="s">
        <v>207</v>
      </c>
      <c r="G11" t="s">
        <v>248</v>
      </c>
      <c r="H11" t="s">
        <v>248</v>
      </c>
      <c r="I11">
        <v>1</v>
      </c>
      <c r="J11">
        <v>12</v>
      </c>
      <c r="N11">
        <v>1</v>
      </c>
      <c r="Q11">
        <v>6.4</v>
      </c>
      <c r="R11">
        <v>43</v>
      </c>
      <c r="S11">
        <v>800</v>
      </c>
      <c r="X11">
        <f t="shared" si="0"/>
        <v>30</v>
      </c>
      <c r="AA11">
        <f t="shared" si="1"/>
        <v>256</v>
      </c>
      <c r="AB11">
        <f t="shared" si="2"/>
        <v>301</v>
      </c>
      <c r="AC11" t="s">
        <v>248</v>
      </c>
      <c r="AD11">
        <v>1</v>
      </c>
      <c r="AE11" t="s">
        <v>248</v>
      </c>
      <c r="AF11" s="50">
        <f t="shared" si="3"/>
        <v>1387</v>
      </c>
      <c r="AG11">
        <v>3</v>
      </c>
    </row>
    <row r="12" spans="1:33">
      <c r="A12">
        <v>4</v>
      </c>
      <c r="B12" t="s">
        <v>226</v>
      </c>
      <c r="C12" t="s">
        <v>168</v>
      </c>
      <c r="D12" s="54" t="s">
        <v>195</v>
      </c>
      <c r="E12" s="54" t="s">
        <v>227</v>
      </c>
      <c r="G12" t="s">
        <v>248</v>
      </c>
      <c r="H12" t="s">
        <v>248</v>
      </c>
      <c r="I12">
        <v>1</v>
      </c>
      <c r="J12">
        <v>12</v>
      </c>
      <c r="Q12">
        <v>6.9</v>
      </c>
      <c r="R12">
        <v>25</v>
      </c>
      <c r="S12">
        <v>800</v>
      </c>
      <c r="X12">
        <f t="shared" si="0"/>
        <v>0</v>
      </c>
      <c r="AA12">
        <f t="shared" si="1"/>
        <v>276</v>
      </c>
      <c r="AB12">
        <f t="shared" si="2"/>
        <v>175</v>
      </c>
      <c r="AC12" t="s">
        <v>248</v>
      </c>
      <c r="AD12">
        <v>1</v>
      </c>
      <c r="AE12" t="s">
        <v>248</v>
      </c>
      <c r="AF12" s="50">
        <f t="shared" si="3"/>
        <v>1251</v>
      </c>
      <c r="AG12">
        <v>4</v>
      </c>
    </row>
    <row r="13" spans="1:33">
      <c r="A13">
        <v>5</v>
      </c>
      <c r="B13" t="s">
        <v>152</v>
      </c>
      <c r="C13" t="s">
        <v>153</v>
      </c>
      <c r="D13" s="54" t="s">
        <v>214</v>
      </c>
      <c r="E13" s="54" t="s">
        <v>215</v>
      </c>
      <c r="G13" t="s">
        <v>248</v>
      </c>
      <c r="H13" t="s">
        <v>248</v>
      </c>
      <c r="I13">
        <v>1</v>
      </c>
      <c r="J13">
        <v>12</v>
      </c>
      <c r="Q13">
        <v>7.1</v>
      </c>
      <c r="R13">
        <v>20</v>
      </c>
      <c r="S13">
        <v>800</v>
      </c>
      <c r="X13">
        <f t="shared" si="0"/>
        <v>0</v>
      </c>
      <c r="AA13">
        <f t="shared" si="1"/>
        <v>284</v>
      </c>
      <c r="AB13">
        <f t="shared" si="2"/>
        <v>140</v>
      </c>
      <c r="AC13" t="s">
        <v>248</v>
      </c>
      <c r="AD13">
        <v>1</v>
      </c>
      <c r="AE13" t="s">
        <v>248</v>
      </c>
      <c r="AF13" s="50">
        <f t="shared" si="3"/>
        <v>1224</v>
      </c>
      <c r="AG13">
        <v>5</v>
      </c>
    </row>
    <row r="14" spans="1:33">
      <c r="A14">
        <v>6</v>
      </c>
      <c r="B14" t="s">
        <v>187</v>
      </c>
      <c r="C14" t="s">
        <v>188</v>
      </c>
      <c r="D14" s="54" t="s">
        <v>195</v>
      </c>
      <c r="E14" s="54" t="s">
        <v>231</v>
      </c>
      <c r="G14" t="s">
        <v>248</v>
      </c>
      <c r="H14" t="s">
        <v>248</v>
      </c>
      <c r="I14">
        <v>1</v>
      </c>
      <c r="J14">
        <v>12</v>
      </c>
      <c r="Q14">
        <v>6.05</v>
      </c>
      <c r="R14">
        <v>22</v>
      </c>
      <c r="S14">
        <v>800</v>
      </c>
      <c r="X14">
        <f t="shared" si="0"/>
        <v>0</v>
      </c>
      <c r="AA14">
        <f t="shared" si="1"/>
        <v>242</v>
      </c>
      <c r="AB14">
        <f t="shared" si="2"/>
        <v>154</v>
      </c>
      <c r="AC14" t="s">
        <v>248</v>
      </c>
      <c r="AD14">
        <v>1</v>
      </c>
      <c r="AE14" t="s">
        <v>248</v>
      </c>
      <c r="AF14" s="50">
        <f t="shared" si="3"/>
        <v>1196</v>
      </c>
      <c r="AG14">
        <v>6</v>
      </c>
    </row>
    <row r="15" spans="1:33">
      <c r="A15">
        <v>7</v>
      </c>
      <c r="B15" t="s">
        <v>184</v>
      </c>
      <c r="C15" t="s">
        <v>165</v>
      </c>
      <c r="D15" s="54" t="s">
        <v>197</v>
      </c>
      <c r="E15" s="54" t="s">
        <v>234</v>
      </c>
      <c r="G15" t="s">
        <v>248</v>
      </c>
      <c r="H15" t="s">
        <v>248</v>
      </c>
      <c r="I15">
        <v>1</v>
      </c>
      <c r="J15">
        <v>12</v>
      </c>
      <c r="Q15">
        <v>6.61</v>
      </c>
      <c r="R15">
        <v>10</v>
      </c>
      <c r="S15">
        <v>800</v>
      </c>
      <c r="X15">
        <f t="shared" si="0"/>
        <v>0</v>
      </c>
      <c r="AA15">
        <f t="shared" si="1"/>
        <v>264.40000000000003</v>
      </c>
      <c r="AB15">
        <f t="shared" si="2"/>
        <v>70</v>
      </c>
      <c r="AC15" t="s">
        <v>248</v>
      </c>
      <c r="AD15">
        <v>1</v>
      </c>
      <c r="AE15" t="s">
        <v>248</v>
      </c>
      <c r="AF15" s="50">
        <f t="shared" si="3"/>
        <v>1134.4000000000001</v>
      </c>
      <c r="AG15">
        <v>7</v>
      </c>
    </row>
    <row r="16" spans="1:33">
      <c r="A16">
        <v>8</v>
      </c>
      <c r="B16" t="s">
        <v>156</v>
      </c>
      <c r="C16" t="s">
        <v>157</v>
      </c>
      <c r="D16" s="54" t="s">
        <v>217</v>
      </c>
      <c r="E16" s="54" t="s">
        <v>218</v>
      </c>
      <c r="G16" t="s">
        <v>248</v>
      </c>
      <c r="H16" t="s">
        <v>248</v>
      </c>
      <c r="I16">
        <v>1</v>
      </c>
      <c r="J16">
        <v>12</v>
      </c>
      <c r="Q16">
        <v>7.37</v>
      </c>
      <c r="S16">
        <v>800</v>
      </c>
      <c r="X16">
        <f t="shared" si="0"/>
        <v>0</v>
      </c>
      <c r="AA16">
        <f t="shared" si="1"/>
        <v>294.8</v>
      </c>
      <c r="AB16">
        <f t="shared" si="2"/>
        <v>0</v>
      </c>
      <c r="AC16" t="s">
        <v>248</v>
      </c>
      <c r="AD16">
        <v>1</v>
      </c>
      <c r="AE16" t="s">
        <v>248</v>
      </c>
      <c r="AF16" s="50">
        <f t="shared" si="3"/>
        <v>1094.8</v>
      </c>
      <c r="AG16">
        <v>8</v>
      </c>
    </row>
    <row r="17" spans="1:33">
      <c r="A17">
        <v>9</v>
      </c>
      <c r="B17" t="s">
        <v>173</v>
      </c>
      <c r="C17" t="s">
        <v>174</v>
      </c>
      <c r="D17" s="54" t="s">
        <v>198</v>
      </c>
      <c r="E17" s="54" t="s">
        <v>237</v>
      </c>
      <c r="G17" t="s">
        <v>248</v>
      </c>
      <c r="H17" t="s">
        <v>248</v>
      </c>
      <c r="I17">
        <v>1</v>
      </c>
      <c r="J17">
        <v>12</v>
      </c>
      <c r="Q17">
        <v>5.9</v>
      </c>
      <c r="R17">
        <v>8</v>
      </c>
      <c r="S17">
        <v>800</v>
      </c>
      <c r="X17">
        <f t="shared" si="0"/>
        <v>0</v>
      </c>
      <c r="AA17">
        <f t="shared" si="1"/>
        <v>236</v>
      </c>
      <c r="AB17">
        <f t="shared" si="2"/>
        <v>56</v>
      </c>
      <c r="AC17" t="s">
        <v>248</v>
      </c>
      <c r="AD17">
        <v>1</v>
      </c>
      <c r="AE17" t="s">
        <v>248</v>
      </c>
      <c r="AF17" s="50">
        <f t="shared" si="3"/>
        <v>1092</v>
      </c>
      <c r="AG17">
        <v>9</v>
      </c>
    </row>
    <row r="18" spans="1:33">
      <c r="A18">
        <v>10</v>
      </c>
      <c r="B18" t="s">
        <v>191</v>
      </c>
      <c r="C18" t="s">
        <v>192</v>
      </c>
      <c r="D18" s="54" t="s">
        <v>200</v>
      </c>
      <c r="E18" s="54" t="s">
        <v>235</v>
      </c>
      <c r="G18" t="s">
        <v>248</v>
      </c>
      <c r="H18" t="s">
        <v>248</v>
      </c>
      <c r="I18">
        <v>1</v>
      </c>
      <c r="J18">
        <v>12</v>
      </c>
      <c r="Q18">
        <v>5.86</v>
      </c>
      <c r="R18">
        <v>7</v>
      </c>
      <c r="S18">
        <v>800</v>
      </c>
      <c r="X18">
        <f t="shared" si="0"/>
        <v>0</v>
      </c>
      <c r="AA18">
        <f t="shared" si="1"/>
        <v>234.4</v>
      </c>
      <c r="AB18">
        <f t="shared" si="2"/>
        <v>49</v>
      </c>
      <c r="AC18" t="s">
        <v>248</v>
      </c>
      <c r="AD18">
        <v>1</v>
      </c>
      <c r="AE18" t="s">
        <v>248</v>
      </c>
      <c r="AF18" s="50">
        <f t="shared" si="3"/>
        <v>1083.4000000000001</v>
      </c>
      <c r="AG18">
        <v>10</v>
      </c>
    </row>
    <row r="19" spans="1:33">
      <c r="A19">
        <v>11</v>
      </c>
      <c r="B19" t="s">
        <v>175</v>
      </c>
      <c r="C19" t="s">
        <v>176</v>
      </c>
      <c r="D19" s="54" t="s">
        <v>201</v>
      </c>
      <c r="E19" s="54" t="s">
        <v>239</v>
      </c>
      <c r="G19" t="s">
        <v>248</v>
      </c>
      <c r="H19" t="s">
        <v>248</v>
      </c>
      <c r="I19">
        <v>1</v>
      </c>
      <c r="J19">
        <v>12</v>
      </c>
      <c r="Q19">
        <v>6.9</v>
      </c>
      <c r="S19">
        <v>800</v>
      </c>
      <c r="X19">
        <f t="shared" si="0"/>
        <v>0</v>
      </c>
      <c r="AA19">
        <f t="shared" si="1"/>
        <v>276</v>
      </c>
      <c r="AB19">
        <f t="shared" si="2"/>
        <v>0</v>
      </c>
      <c r="AC19" t="s">
        <v>248</v>
      </c>
      <c r="AD19">
        <v>1</v>
      </c>
      <c r="AE19" t="s">
        <v>248</v>
      </c>
      <c r="AF19" s="50">
        <f t="shared" si="3"/>
        <v>1076</v>
      </c>
      <c r="AG19">
        <v>11</v>
      </c>
    </row>
    <row r="20" spans="1:33">
      <c r="A20">
        <v>12</v>
      </c>
      <c r="B20" t="s">
        <v>181</v>
      </c>
      <c r="C20" t="s">
        <v>182</v>
      </c>
      <c r="D20" s="54" t="s">
        <v>202</v>
      </c>
      <c r="E20" s="54" t="s">
        <v>238</v>
      </c>
      <c r="G20" t="s">
        <v>248</v>
      </c>
      <c r="H20" t="s">
        <v>248</v>
      </c>
      <c r="I20">
        <v>1</v>
      </c>
      <c r="J20">
        <v>12</v>
      </c>
      <c r="Q20">
        <v>6.74</v>
      </c>
      <c r="S20">
        <v>800</v>
      </c>
      <c r="X20">
        <f t="shared" si="0"/>
        <v>0</v>
      </c>
      <c r="AA20">
        <f t="shared" si="1"/>
        <v>269.60000000000002</v>
      </c>
      <c r="AB20">
        <f t="shared" si="2"/>
        <v>0</v>
      </c>
      <c r="AC20" t="s">
        <v>248</v>
      </c>
      <c r="AD20">
        <v>1</v>
      </c>
      <c r="AE20" t="s">
        <v>248</v>
      </c>
      <c r="AF20" s="50">
        <f t="shared" si="3"/>
        <v>1069.5999999999999</v>
      </c>
      <c r="AG20">
        <v>12</v>
      </c>
    </row>
    <row r="21" spans="1:33">
      <c r="A21">
        <v>13</v>
      </c>
      <c r="B21" t="s">
        <v>169</v>
      </c>
      <c r="C21" t="s">
        <v>170</v>
      </c>
      <c r="D21" s="54" t="s">
        <v>228</v>
      </c>
      <c r="E21" s="54" t="s">
        <v>229</v>
      </c>
      <c r="G21" t="s">
        <v>248</v>
      </c>
      <c r="H21" t="s">
        <v>248</v>
      </c>
      <c r="I21">
        <v>1</v>
      </c>
      <c r="J21">
        <v>12</v>
      </c>
      <c r="Q21">
        <v>6.22</v>
      </c>
      <c r="S21">
        <v>800</v>
      </c>
      <c r="X21">
        <f t="shared" si="0"/>
        <v>0</v>
      </c>
      <c r="AA21">
        <f t="shared" si="1"/>
        <v>248.79999999999998</v>
      </c>
      <c r="AB21">
        <f t="shared" si="2"/>
        <v>0</v>
      </c>
      <c r="AC21" t="s">
        <v>248</v>
      </c>
      <c r="AD21">
        <v>1</v>
      </c>
      <c r="AE21" t="s">
        <v>248</v>
      </c>
      <c r="AF21" s="50">
        <f t="shared" si="3"/>
        <v>1048.8</v>
      </c>
      <c r="AG21">
        <v>13</v>
      </c>
    </row>
    <row r="22" spans="1:33">
      <c r="A22">
        <v>14</v>
      </c>
      <c r="B22" t="s">
        <v>148</v>
      </c>
      <c r="C22" t="s">
        <v>149</v>
      </c>
      <c r="D22" s="54" t="s">
        <v>212</v>
      </c>
      <c r="E22" s="54" t="s">
        <v>211</v>
      </c>
      <c r="G22" t="s">
        <v>248</v>
      </c>
      <c r="H22" t="s">
        <v>248</v>
      </c>
      <c r="I22">
        <v>1</v>
      </c>
      <c r="J22">
        <v>10</v>
      </c>
      <c r="N22">
        <v>2</v>
      </c>
      <c r="Q22">
        <v>7.1</v>
      </c>
      <c r="R22">
        <v>5</v>
      </c>
      <c r="S22">
        <v>650</v>
      </c>
      <c r="X22">
        <f t="shared" si="0"/>
        <v>60</v>
      </c>
      <c r="AA22">
        <f t="shared" si="1"/>
        <v>284</v>
      </c>
      <c r="AB22">
        <f t="shared" si="2"/>
        <v>35</v>
      </c>
      <c r="AC22" t="s">
        <v>248</v>
      </c>
      <c r="AD22">
        <v>1</v>
      </c>
      <c r="AE22" t="s">
        <v>248</v>
      </c>
      <c r="AF22" s="50">
        <f t="shared" si="3"/>
        <v>1029</v>
      </c>
      <c r="AG22">
        <v>14</v>
      </c>
    </row>
    <row r="23" spans="1:33">
      <c r="A23">
        <v>15</v>
      </c>
      <c r="B23" t="s">
        <v>183</v>
      </c>
      <c r="C23" t="s">
        <v>127</v>
      </c>
      <c r="D23" s="54" t="s">
        <v>92</v>
      </c>
      <c r="E23" s="54" t="s">
        <v>232</v>
      </c>
      <c r="G23" t="s">
        <v>248</v>
      </c>
      <c r="H23" t="s">
        <v>248</v>
      </c>
      <c r="I23">
        <v>1</v>
      </c>
      <c r="J23">
        <v>8</v>
      </c>
      <c r="Q23">
        <v>6.4</v>
      </c>
      <c r="R23">
        <v>36</v>
      </c>
      <c r="S23">
        <v>500</v>
      </c>
      <c r="X23">
        <f t="shared" si="0"/>
        <v>0</v>
      </c>
      <c r="AA23">
        <f t="shared" si="1"/>
        <v>256</v>
      </c>
      <c r="AB23">
        <f t="shared" si="2"/>
        <v>252</v>
      </c>
      <c r="AC23" t="s">
        <v>248</v>
      </c>
      <c r="AD23">
        <v>1</v>
      </c>
      <c r="AE23" t="s">
        <v>248</v>
      </c>
      <c r="AF23" s="50">
        <f t="shared" si="3"/>
        <v>1008</v>
      </c>
      <c r="AG23">
        <v>15</v>
      </c>
    </row>
    <row r="24" spans="1:33">
      <c r="A24">
        <v>16</v>
      </c>
      <c r="B24" t="s">
        <v>177</v>
      </c>
      <c r="C24" t="s">
        <v>178</v>
      </c>
      <c r="D24" s="54" t="s">
        <v>92</v>
      </c>
      <c r="E24" s="54" t="s">
        <v>233</v>
      </c>
      <c r="G24" t="s">
        <v>248</v>
      </c>
      <c r="H24" t="s">
        <v>248</v>
      </c>
      <c r="I24">
        <v>1</v>
      </c>
      <c r="J24">
        <v>10</v>
      </c>
      <c r="Q24">
        <v>7.2</v>
      </c>
      <c r="S24">
        <v>650</v>
      </c>
      <c r="X24">
        <f t="shared" si="0"/>
        <v>0</v>
      </c>
      <c r="AA24">
        <f t="shared" si="1"/>
        <v>288</v>
      </c>
      <c r="AB24">
        <f t="shared" si="2"/>
        <v>0</v>
      </c>
      <c r="AC24" t="s">
        <v>248</v>
      </c>
      <c r="AD24">
        <v>1</v>
      </c>
      <c r="AE24" t="s">
        <v>248</v>
      </c>
      <c r="AF24" s="50">
        <f t="shared" si="3"/>
        <v>938</v>
      </c>
      <c r="AG24">
        <v>16</v>
      </c>
    </row>
    <row r="25" spans="1:33">
      <c r="A25">
        <v>17</v>
      </c>
      <c r="B25" t="s">
        <v>179</v>
      </c>
      <c r="C25" t="s">
        <v>105</v>
      </c>
      <c r="D25" s="54" t="s">
        <v>203</v>
      </c>
      <c r="E25" s="54" t="s">
        <v>240</v>
      </c>
      <c r="G25" t="s">
        <v>248</v>
      </c>
      <c r="H25" t="s">
        <v>248</v>
      </c>
      <c r="I25">
        <v>1</v>
      </c>
      <c r="M25">
        <v>3</v>
      </c>
      <c r="Q25">
        <v>6.4</v>
      </c>
      <c r="R25">
        <v>39</v>
      </c>
      <c r="V25">
        <v>120</v>
      </c>
      <c r="X25">
        <v>110</v>
      </c>
      <c r="AA25">
        <f t="shared" si="1"/>
        <v>256</v>
      </c>
      <c r="AB25">
        <f t="shared" si="2"/>
        <v>273</v>
      </c>
      <c r="AC25" t="s">
        <v>248</v>
      </c>
      <c r="AD25">
        <v>1</v>
      </c>
      <c r="AE25" t="s">
        <v>248</v>
      </c>
      <c r="AF25" s="50">
        <f t="shared" si="3"/>
        <v>759</v>
      </c>
      <c r="AG25">
        <v>17</v>
      </c>
    </row>
    <row r="26" spans="1:33">
      <c r="A26">
        <v>18</v>
      </c>
      <c r="B26" t="s">
        <v>185</v>
      </c>
      <c r="C26" t="s">
        <v>186</v>
      </c>
      <c r="D26" s="54" t="s">
        <v>204</v>
      </c>
      <c r="E26" s="54" t="s">
        <v>236</v>
      </c>
      <c r="G26" t="s">
        <v>248</v>
      </c>
      <c r="H26" t="s">
        <v>248</v>
      </c>
      <c r="I26">
        <v>1</v>
      </c>
      <c r="M26">
        <v>3</v>
      </c>
      <c r="Q26">
        <v>7.9</v>
      </c>
      <c r="R26">
        <v>28</v>
      </c>
      <c r="V26">
        <v>120</v>
      </c>
      <c r="X26">
        <f>N26*30</f>
        <v>0</v>
      </c>
      <c r="AA26">
        <f t="shared" si="1"/>
        <v>316</v>
      </c>
      <c r="AB26">
        <f t="shared" si="2"/>
        <v>196</v>
      </c>
      <c r="AC26" t="s">
        <v>248</v>
      </c>
      <c r="AD26">
        <v>1</v>
      </c>
      <c r="AE26" t="s">
        <v>248</v>
      </c>
      <c r="AF26" s="50">
        <f t="shared" si="3"/>
        <v>632</v>
      </c>
      <c r="AG26">
        <v>18</v>
      </c>
    </row>
    <row r="27" spans="1:33">
      <c r="A27">
        <v>19</v>
      </c>
      <c r="B27" t="s">
        <v>154</v>
      </c>
      <c r="C27" t="s">
        <v>155</v>
      </c>
      <c r="D27" s="54" t="s">
        <v>205</v>
      </c>
      <c r="E27" s="54" t="s">
        <v>216</v>
      </c>
      <c r="G27" t="s">
        <v>248</v>
      </c>
      <c r="H27" t="s">
        <v>248</v>
      </c>
      <c r="I27">
        <v>1</v>
      </c>
      <c r="Q27">
        <v>6.94</v>
      </c>
      <c r="R27">
        <v>47</v>
      </c>
      <c r="X27">
        <f>N27*30</f>
        <v>0</v>
      </c>
      <c r="AA27">
        <f t="shared" si="1"/>
        <v>277.60000000000002</v>
      </c>
      <c r="AB27">
        <f t="shared" si="2"/>
        <v>329</v>
      </c>
      <c r="AC27" t="s">
        <v>248</v>
      </c>
      <c r="AD27">
        <v>1</v>
      </c>
      <c r="AE27" t="s">
        <v>248</v>
      </c>
      <c r="AF27" s="50">
        <f t="shared" si="3"/>
        <v>606.6</v>
      </c>
      <c r="AG27">
        <v>19</v>
      </c>
    </row>
    <row r="28" spans="1:33">
      <c r="A28">
        <v>20</v>
      </c>
      <c r="B28" t="s">
        <v>150</v>
      </c>
      <c r="C28" t="s">
        <v>151</v>
      </c>
      <c r="D28" s="54" t="s">
        <v>195</v>
      </c>
      <c r="E28" s="54" t="s">
        <v>213</v>
      </c>
      <c r="G28" t="s">
        <v>248</v>
      </c>
      <c r="H28" t="s">
        <v>248</v>
      </c>
      <c r="I28">
        <v>1</v>
      </c>
      <c r="J28">
        <v>4</v>
      </c>
      <c r="N28">
        <v>2</v>
      </c>
      <c r="Q28">
        <v>6.5</v>
      </c>
      <c r="R28">
        <v>12</v>
      </c>
      <c r="S28">
        <v>200</v>
      </c>
      <c r="X28">
        <f>N28*30</f>
        <v>60</v>
      </c>
      <c r="AA28">
        <f t="shared" si="1"/>
        <v>260</v>
      </c>
      <c r="AB28">
        <f t="shared" si="2"/>
        <v>84</v>
      </c>
      <c r="AC28" t="s">
        <v>248</v>
      </c>
      <c r="AD28">
        <v>1</v>
      </c>
      <c r="AE28" t="s">
        <v>248</v>
      </c>
      <c r="AF28" s="50">
        <f t="shared" si="3"/>
        <v>604</v>
      </c>
      <c r="AG28">
        <v>20</v>
      </c>
    </row>
    <row r="29" spans="1:33">
      <c r="A29">
        <v>21</v>
      </c>
      <c r="B29" t="s">
        <v>189</v>
      </c>
      <c r="C29" t="s">
        <v>190</v>
      </c>
      <c r="D29" t="s">
        <v>242</v>
      </c>
      <c r="E29" s="54" t="s">
        <v>241</v>
      </c>
      <c r="G29" t="s">
        <v>248</v>
      </c>
      <c r="H29" t="s">
        <v>248</v>
      </c>
      <c r="I29">
        <v>1</v>
      </c>
      <c r="M29">
        <v>3</v>
      </c>
      <c r="N29">
        <v>3</v>
      </c>
      <c r="Q29">
        <v>6.25</v>
      </c>
      <c r="R29">
        <v>24</v>
      </c>
      <c r="V29">
        <v>120</v>
      </c>
      <c r="X29">
        <v>60</v>
      </c>
      <c r="AA29">
        <f t="shared" si="1"/>
        <v>250</v>
      </c>
      <c r="AB29">
        <f t="shared" si="2"/>
        <v>168</v>
      </c>
      <c r="AC29" t="s">
        <v>248</v>
      </c>
      <c r="AD29">
        <v>1</v>
      </c>
      <c r="AE29" t="s">
        <v>248</v>
      </c>
      <c r="AF29" s="50">
        <f t="shared" si="3"/>
        <v>598</v>
      </c>
      <c r="AG29">
        <v>21</v>
      </c>
    </row>
    <row r="30" spans="1:33">
      <c r="A30">
        <v>22</v>
      </c>
      <c r="B30" t="s">
        <v>158</v>
      </c>
      <c r="C30" t="s">
        <v>159</v>
      </c>
      <c r="D30" s="54" t="s">
        <v>194</v>
      </c>
      <c r="E30" s="54" t="s">
        <v>219</v>
      </c>
      <c r="G30" t="s">
        <v>248</v>
      </c>
      <c r="H30" t="s">
        <v>248</v>
      </c>
      <c r="I30">
        <v>1</v>
      </c>
      <c r="M30">
        <v>3</v>
      </c>
      <c r="N30">
        <v>3</v>
      </c>
      <c r="Q30">
        <v>6</v>
      </c>
      <c r="R30">
        <v>17</v>
      </c>
      <c r="V30">
        <v>120</v>
      </c>
      <c r="X30">
        <v>110</v>
      </c>
      <c r="AA30">
        <f t="shared" si="1"/>
        <v>240</v>
      </c>
      <c r="AB30">
        <f t="shared" si="2"/>
        <v>119</v>
      </c>
      <c r="AC30" t="s">
        <v>248</v>
      </c>
      <c r="AD30">
        <v>1</v>
      </c>
      <c r="AE30" t="s">
        <v>248</v>
      </c>
      <c r="AF30" s="50">
        <f t="shared" si="3"/>
        <v>589</v>
      </c>
      <c r="AG30">
        <v>22</v>
      </c>
    </row>
    <row r="31" spans="1:33">
      <c r="A31">
        <v>23</v>
      </c>
      <c r="B31" t="s">
        <v>166</v>
      </c>
      <c r="C31" t="s">
        <v>167</v>
      </c>
      <c r="D31" s="54" t="s">
        <v>196</v>
      </c>
      <c r="E31" s="54" t="s">
        <v>225</v>
      </c>
      <c r="G31" t="s">
        <v>248</v>
      </c>
      <c r="H31" t="s">
        <v>248</v>
      </c>
      <c r="I31">
        <v>1</v>
      </c>
      <c r="J31">
        <v>4</v>
      </c>
      <c r="Q31">
        <v>6</v>
      </c>
      <c r="S31">
        <v>200</v>
      </c>
      <c r="X31">
        <f t="shared" ref="X31:X36" si="4">N31*30</f>
        <v>0</v>
      </c>
      <c r="AA31">
        <f t="shared" si="1"/>
        <v>240</v>
      </c>
      <c r="AB31">
        <f t="shared" si="2"/>
        <v>0</v>
      </c>
      <c r="AC31" t="s">
        <v>248</v>
      </c>
      <c r="AD31">
        <v>1</v>
      </c>
      <c r="AE31" t="s">
        <v>248</v>
      </c>
      <c r="AF31" s="50">
        <f t="shared" si="3"/>
        <v>440</v>
      </c>
      <c r="AG31">
        <v>23</v>
      </c>
    </row>
    <row r="32" spans="1:33">
      <c r="A32">
        <v>24</v>
      </c>
      <c r="B32" t="s">
        <v>164</v>
      </c>
      <c r="C32" t="s">
        <v>165</v>
      </c>
      <c r="D32" s="54" t="s">
        <v>195</v>
      </c>
      <c r="E32" s="54" t="s">
        <v>224</v>
      </c>
      <c r="G32" t="s">
        <v>248</v>
      </c>
      <c r="H32" t="s">
        <v>248</v>
      </c>
      <c r="I32">
        <v>1</v>
      </c>
      <c r="N32">
        <v>2</v>
      </c>
      <c r="Q32">
        <v>7.8</v>
      </c>
      <c r="R32">
        <v>5</v>
      </c>
      <c r="X32">
        <f t="shared" si="4"/>
        <v>60</v>
      </c>
      <c r="AA32">
        <f t="shared" si="1"/>
        <v>312</v>
      </c>
      <c r="AB32">
        <f t="shared" si="2"/>
        <v>35</v>
      </c>
      <c r="AC32" t="s">
        <v>248</v>
      </c>
      <c r="AD32">
        <v>1</v>
      </c>
      <c r="AE32" t="s">
        <v>248</v>
      </c>
      <c r="AF32" s="50">
        <f t="shared" si="3"/>
        <v>407</v>
      </c>
      <c r="AG32">
        <v>24</v>
      </c>
    </row>
    <row r="33" spans="1:33">
      <c r="A33">
        <v>25</v>
      </c>
      <c r="B33" t="s">
        <v>146</v>
      </c>
      <c r="C33" t="s">
        <v>147</v>
      </c>
      <c r="D33" s="54" t="s">
        <v>209</v>
      </c>
      <c r="E33" s="54" t="s">
        <v>210</v>
      </c>
      <c r="G33" t="s">
        <v>248</v>
      </c>
      <c r="H33" t="s">
        <v>248</v>
      </c>
      <c r="I33">
        <v>1</v>
      </c>
      <c r="N33">
        <v>2</v>
      </c>
      <c r="Q33">
        <v>6.24</v>
      </c>
      <c r="R33">
        <v>8</v>
      </c>
      <c r="X33">
        <f t="shared" si="4"/>
        <v>60</v>
      </c>
      <c r="AA33">
        <f t="shared" si="1"/>
        <v>249.60000000000002</v>
      </c>
      <c r="AB33">
        <f t="shared" si="2"/>
        <v>56</v>
      </c>
      <c r="AC33" t="s">
        <v>248</v>
      </c>
      <c r="AD33">
        <v>1</v>
      </c>
      <c r="AE33" t="s">
        <v>248</v>
      </c>
      <c r="AF33" s="50">
        <f t="shared" si="3"/>
        <v>365.6</v>
      </c>
      <c r="AG33">
        <v>25</v>
      </c>
    </row>
    <row r="34" spans="1:33">
      <c r="A34">
        <v>26</v>
      </c>
      <c r="B34" t="s">
        <v>142</v>
      </c>
      <c r="C34" t="s">
        <v>143</v>
      </c>
      <c r="D34" s="54" t="s">
        <v>206</v>
      </c>
      <c r="E34" s="54" t="s">
        <v>208</v>
      </c>
      <c r="G34" t="s">
        <v>248</v>
      </c>
      <c r="H34" t="s">
        <v>248</v>
      </c>
      <c r="I34">
        <v>1</v>
      </c>
      <c r="Q34">
        <v>8.69</v>
      </c>
      <c r="X34">
        <f t="shared" si="4"/>
        <v>0</v>
      </c>
      <c r="AA34">
        <f t="shared" si="1"/>
        <v>347.59999999999997</v>
      </c>
      <c r="AB34">
        <f t="shared" si="2"/>
        <v>0</v>
      </c>
      <c r="AC34" t="s">
        <v>248</v>
      </c>
      <c r="AD34">
        <v>1</v>
      </c>
      <c r="AE34" t="s">
        <v>248</v>
      </c>
      <c r="AF34" s="50">
        <f t="shared" si="3"/>
        <v>347.59999999999997</v>
      </c>
      <c r="AG34">
        <v>26</v>
      </c>
    </row>
    <row r="35" spans="1:33">
      <c r="A35">
        <v>27</v>
      </c>
      <c r="B35" t="s">
        <v>162</v>
      </c>
      <c r="C35" t="s">
        <v>163</v>
      </c>
      <c r="D35" s="54" t="s">
        <v>222</v>
      </c>
      <c r="E35" s="54" t="s">
        <v>223</v>
      </c>
      <c r="G35" t="s">
        <v>248</v>
      </c>
      <c r="H35" t="s">
        <v>248</v>
      </c>
      <c r="I35">
        <v>1</v>
      </c>
      <c r="N35">
        <v>1</v>
      </c>
      <c r="Q35">
        <v>6.52</v>
      </c>
      <c r="R35">
        <v>5</v>
      </c>
      <c r="X35">
        <f t="shared" si="4"/>
        <v>30</v>
      </c>
      <c r="AA35">
        <f t="shared" si="1"/>
        <v>260.79999999999995</v>
      </c>
      <c r="AB35">
        <f t="shared" si="2"/>
        <v>35</v>
      </c>
      <c r="AC35" t="s">
        <v>248</v>
      </c>
      <c r="AD35">
        <v>1</v>
      </c>
      <c r="AE35" t="s">
        <v>248</v>
      </c>
      <c r="AF35" s="50">
        <f t="shared" si="3"/>
        <v>325.79999999999995</v>
      </c>
      <c r="AG35">
        <v>27</v>
      </c>
    </row>
    <row r="36" spans="1:33">
      <c r="A36">
        <v>28</v>
      </c>
      <c r="B36" t="s">
        <v>160</v>
      </c>
      <c r="C36" t="s">
        <v>161</v>
      </c>
      <c r="D36" s="54" t="s">
        <v>221</v>
      </c>
      <c r="E36" s="54" t="s">
        <v>220</v>
      </c>
      <c r="G36" t="s">
        <v>248</v>
      </c>
      <c r="H36" t="s">
        <v>248</v>
      </c>
      <c r="I36">
        <v>1</v>
      </c>
      <c r="Q36">
        <v>6.12</v>
      </c>
      <c r="X36">
        <f t="shared" si="4"/>
        <v>0</v>
      </c>
      <c r="AA36">
        <f t="shared" si="1"/>
        <v>244.8</v>
      </c>
      <c r="AB36">
        <f t="shared" si="2"/>
        <v>0</v>
      </c>
      <c r="AC36" t="s">
        <v>248</v>
      </c>
      <c r="AD36">
        <v>1</v>
      </c>
      <c r="AE36" t="s">
        <v>248</v>
      </c>
      <c r="AF36" s="50">
        <f t="shared" si="3"/>
        <v>244.8</v>
      </c>
      <c r="AG36">
        <v>28</v>
      </c>
    </row>
    <row r="39" spans="1:33">
      <c r="C39" s="57"/>
      <c r="D39" s="58"/>
    </row>
    <row r="40" spans="1:33">
      <c r="C40" s="53"/>
    </row>
    <row r="41" spans="1:33">
      <c r="C41" s="53"/>
    </row>
    <row r="42" spans="1:33">
      <c r="C42" s="53"/>
    </row>
    <row r="43" spans="1:33">
      <c r="C43" s="53"/>
    </row>
    <row r="44" spans="1:33">
      <c r="C44" s="53"/>
    </row>
    <row r="45" spans="1:33">
      <c r="C45" s="53"/>
    </row>
    <row r="46" spans="1:33">
      <c r="C46" s="53"/>
    </row>
    <row r="47" spans="1:33">
      <c r="C47" s="53"/>
    </row>
    <row r="48" spans="1:33">
      <c r="C48" s="53"/>
    </row>
    <row r="49" spans="3:3">
      <c r="C49" s="53"/>
    </row>
    <row r="50" spans="3:3">
      <c r="C50" s="53"/>
    </row>
    <row r="51" spans="3:3">
      <c r="C51" s="53"/>
    </row>
    <row r="52" spans="3:3">
      <c r="C52" s="53"/>
    </row>
    <row r="53" spans="3:3">
      <c r="C53" s="53"/>
    </row>
    <row r="54" spans="3:3">
      <c r="C54" s="53"/>
    </row>
    <row r="55" spans="3:3">
      <c r="C55" s="53"/>
    </row>
    <row r="56" spans="3:3">
      <c r="C56" s="53"/>
    </row>
    <row r="57" spans="3:3">
      <c r="C57" s="53"/>
    </row>
    <row r="58" spans="3:3">
      <c r="C58" s="53"/>
    </row>
    <row r="59" spans="3:3">
      <c r="C59" s="53"/>
    </row>
    <row r="60" spans="3:3">
      <c r="C60" s="53"/>
    </row>
    <row r="61" spans="3:3">
      <c r="C61" s="53"/>
    </row>
    <row r="62" spans="3:3">
      <c r="C62" s="53"/>
    </row>
    <row r="63" spans="3:3">
      <c r="C63" s="53"/>
    </row>
    <row r="64" spans="3:3">
      <c r="C64" s="53"/>
    </row>
    <row r="65" spans="3:3">
      <c r="C65" s="53"/>
    </row>
    <row r="66" spans="3:3">
      <c r="C66" s="53"/>
    </row>
    <row r="67" spans="3:3">
      <c r="C67" s="53"/>
    </row>
    <row r="68" spans="3:3">
      <c r="C68" s="53"/>
    </row>
    <row r="69" spans="3:3">
      <c r="C69" s="53"/>
    </row>
    <row r="70" spans="3:3">
      <c r="C70" s="53"/>
    </row>
  </sheetData>
  <sortState ref="A9:AH37">
    <sortCondition descending="1" ref="AF9:AF37"/>
  </sortState>
  <mergeCells count="38">
    <mergeCell ref="W7:W8"/>
    <mergeCell ref="X7:X8"/>
    <mergeCell ref="Y7:Y8"/>
    <mergeCell ref="Z7:Z8"/>
    <mergeCell ref="AA7:AA8"/>
    <mergeCell ref="AF6:AF8"/>
    <mergeCell ref="AG6:AG8"/>
    <mergeCell ref="F6:F8"/>
    <mergeCell ref="G6:G8"/>
    <mergeCell ref="H6:H8"/>
    <mergeCell ref="I6:I8"/>
    <mergeCell ref="J6:R6"/>
    <mergeCell ref="S6:AB6"/>
    <mergeCell ref="S7:S8"/>
    <mergeCell ref="T7:T8"/>
    <mergeCell ref="U7:U8"/>
    <mergeCell ref="V7:V8"/>
    <mergeCell ref="AB7:AB8"/>
    <mergeCell ref="AC6:AC8"/>
    <mergeCell ref="AD6:AD8"/>
    <mergeCell ref="AE6:AE8"/>
    <mergeCell ref="B3:D3"/>
    <mergeCell ref="F3:S3"/>
    <mergeCell ref="B4:D4"/>
    <mergeCell ref="F4:S4"/>
    <mergeCell ref="F5:S5"/>
    <mergeCell ref="A6:A8"/>
    <mergeCell ref="B6:B8"/>
    <mergeCell ref="C6:C8"/>
    <mergeCell ref="D6:D8"/>
    <mergeCell ref="E6:E8"/>
    <mergeCell ref="Z2:AB2"/>
    <mergeCell ref="B1:D1"/>
    <mergeCell ref="F1:S1"/>
    <mergeCell ref="V1:X1"/>
    <mergeCell ref="B2:D2"/>
    <mergeCell ref="F2:S2"/>
    <mergeCell ref="U2:Y2"/>
  </mergeCells>
  <dataValidations count="2">
    <dataValidation type="list" allowBlank="1" showInputMessage="1" showErrorMessage="1" sqref="G6:G8">
      <formula1>$AJ$1:$AJ$2</formula1>
    </dataValidation>
    <dataValidation type="list" allowBlank="1" showInputMessage="1" showErrorMessage="1" sqref="I6:I8">
      <formula1>$AK$1:$AK$6</formula1>
    </dataValidation>
  </dataValidations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 ΠΕ</vt:lpstr>
      <vt:lpstr>καταταξη ΤΕ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2017-04-20T05:20:42Z</cp:lastPrinted>
  <dcterms:created xsi:type="dcterms:W3CDTF">2017-04-05T07:09:07Z</dcterms:created>
  <dcterms:modified xsi:type="dcterms:W3CDTF">2017-04-20T05:21:04Z</dcterms:modified>
</cp:coreProperties>
</file>